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mc:AlternateContent xmlns:mc="http://schemas.openxmlformats.org/markup-compatibility/2006">
    <mc:Choice Requires="x15">
      <x15ac:absPath xmlns:x15ac="http://schemas.microsoft.com/office/spreadsheetml/2010/11/ac" url="D:\ものづくり事務局\Web事務局へ\"/>
    </mc:Choice>
  </mc:AlternateContent>
  <xr:revisionPtr revIDLastSave="0" documentId="8_{4B7ED02B-9A50-402D-850A-E9E5DC6797C6}" xr6:coauthVersionLast="47" xr6:coauthVersionMax="47" xr10:uidLastSave="{00000000-0000-0000-0000-000000000000}"/>
  <bookViews>
    <workbookView xWindow="-110" yWindow="-110" windowWidth="19420" windowHeight="10420"/>
  </bookViews>
  <sheets>
    <sheet name="一覧" sheetId="2" r:id="rId1"/>
    <sheet name="作品票" sheetId="1" r:id="rId2"/>
  </sheets>
  <definedNames>
    <definedName name="_xlnm.Print_Area" localSheetId="0">一覧!$A$1:$F$24</definedName>
    <definedName name="_xlnm.Print_Area" localSheetId="1">作品票!$A$1:$H$48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 l="1"/>
  <c r="A20" i="1"/>
  <c r="A28" i="1"/>
  <c r="A36" i="1"/>
  <c r="A44" i="1"/>
  <c r="A52" i="1"/>
  <c r="A60" i="1"/>
  <c r="A68" i="1"/>
  <c r="A76" i="1"/>
  <c r="A84" i="1"/>
  <c r="B84" i="1"/>
  <c r="C85" i="1"/>
  <c r="F85" i="1"/>
  <c r="C86" i="1"/>
  <c r="F86" i="1"/>
  <c r="C87" i="1"/>
  <c r="A92" i="1"/>
  <c r="B92" i="1"/>
  <c r="C93" i="1"/>
  <c r="F93" i="1"/>
  <c r="C94" i="1"/>
  <c r="F94" i="1"/>
  <c r="C95" i="1"/>
  <c r="A100" i="1"/>
  <c r="B100" i="1"/>
  <c r="C101" i="1"/>
  <c r="F101" i="1"/>
  <c r="C102" i="1"/>
  <c r="F102" i="1"/>
  <c r="C103" i="1"/>
  <c r="A108" i="1"/>
  <c r="B108" i="1"/>
  <c r="C109" i="1"/>
  <c r="F109" i="1"/>
  <c r="C110" i="1"/>
  <c r="F110" i="1"/>
  <c r="C111" i="1"/>
  <c r="A116" i="1"/>
  <c r="B116" i="1"/>
  <c r="C117" i="1"/>
  <c r="F117" i="1"/>
  <c r="C118" i="1"/>
  <c r="F118" i="1"/>
  <c r="C119" i="1"/>
  <c r="A124" i="1"/>
  <c r="B124" i="1"/>
  <c r="C125" i="1"/>
  <c r="F125" i="1"/>
  <c r="C126" i="1"/>
  <c r="F126" i="1"/>
  <c r="C127" i="1"/>
  <c r="B52" i="1"/>
  <c r="C53" i="1"/>
  <c r="F53" i="1"/>
  <c r="C54" i="1"/>
  <c r="F54" i="1"/>
  <c r="C55" i="1"/>
  <c r="B60" i="1"/>
  <c r="C61" i="1"/>
  <c r="F61" i="1"/>
  <c r="C62" i="1"/>
  <c r="F62" i="1"/>
  <c r="C63" i="1"/>
  <c r="B68" i="1"/>
  <c r="C69" i="1"/>
  <c r="F69" i="1"/>
  <c r="C70" i="1"/>
  <c r="F70" i="1"/>
  <c r="C71" i="1"/>
  <c r="B76" i="1"/>
  <c r="C77" i="1"/>
  <c r="F77" i="1"/>
  <c r="C78" i="1"/>
  <c r="F78" i="1"/>
  <c r="C79" i="1"/>
  <c r="C5" i="1"/>
  <c r="C29" i="1"/>
  <c r="C37" i="1"/>
  <c r="C45" i="1"/>
  <c r="C23" i="1"/>
  <c r="F22" i="1"/>
  <c r="C22" i="1"/>
  <c r="F21" i="1"/>
  <c r="C21" i="1"/>
  <c r="B20" i="1"/>
  <c r="C15" i="1"/>
  <c r="F14" i="1"/>
  <c r="C14" i="1"/>
  <c r="F13" i="1"/>
  <c r="C13" i="1"/>
  <c r="B12" i="1"/>
  <c r="B4" i="1"/>
  <c r="C7" i="1"/>
  <c r="C6" i="1"/>
  <c r="F6" i="1"/>
  <c r="F5" i="1"/>
  <c r="B28" i="1"/>
  <c r="F30" i="1"/>
  <c r="C30" i="1"/>
  <c r="F29" i="1"/>
  <c r="C31" i="1"/>
  <c r="C39" i="1"/>
  <c r="B36" i="1"/>
  <c r="F38" i="1"/>
  <c r="C38" i="1"/>
  <c r="F37" i="1"/>
  <c r="F45" i="1"/>
  <c r="C47" i="1"/>
  <c r="B44" i="1"/>
  <c r="F46" i="1"/>
  <c r="C46" i="1"/>
</calcChain>
</file>

<file path=xl/sharedStrings.xml><?xml version="1.0" encoding="utf-8"?>
<sst xmlns="http://schemas.openxmlformats.org/spreadsheetml/2006/main" count="124" uniqueCount="15">
  <si>
    <t>県名</t>
    <rPh sb="0" eb="2">
      <t>ケンメイ</t>
    </rPh>
    <phoneticPr fontId="2"/>
  </si>
  <si>
    <t>学年</t>
    <rPh sb="0" eb="2">
      <t>ガクネン</t>
    </rPh>
    <phoneticPr fontId="2"/>
  </si>
  <si>
    <t>作品名</t>
    <rPh sb="0" eb="3">
      <t>サクヒンメイ</t>
    </rPh>
    <phoneticPr fontId="2"/>
  </si>
  <si>
    <t>学校名</t>
    <rPh sb="0" eb="3">
      <t>ガッコウメイ</t>
    </rPh>
    <phoneticPr fontId="2"/>
  </si>
  <si>
    <t>名前</t>
    <rPh sb="0" eb="2">
      <t>ナマエ</t>
    </rPh>
    <phoneticPr fontId="2"/>
  </si>
  <si>
    <t>生徒作品票</t>
    <rPh sb="0" eb="2">
      <t>セイト</t>
    </rPh>
    <rPh sb="2" eb="4">
      <t>サクヒン</t>
    </rPh>
    <rPh sb="4" eb="5">
      <t>ヒョウ</t>
    </rPh>
    <phoneticPr fontId="2"/>
  </si>
  <si>
    <t>作　　品　　名</t>
    <rPh sb="0" eb="1">
      <t>サク</t>
    </rPh>
    <rPh sb="3" eb="4">
      <t>シナ</t>
    </rPh>
    <rPh sb="6" eb="7">
      <t>メイ</t>
    </rPh>
    <phoneticPr fontId="2"/>
  </si>
  <si>
    <r>
      <t xml:space="preserve">分野
</t>
    </r>
    <r>
      <rPr>
        <sz val="10"/>
        <rFont val="ＭＳ Ｐゴシック"/>
        <family val="3"/>
        <charset val="128"/>
      </rPr>
      <t>（技術・家庭）</t>
    </r>
    <rPh sb="0" eb="2">
      <t>ブンヤ</t>
    </rPh>
    <rPh sb="4" eb="6">
      <t>ギジュツ</t>
    </rPh>
    <rPh sb="7" eb="9">
      <t>カテイ</t>
    </rPh>
    <phoneticPr fontId="2"/>
  </si>
  <si>
    <t>様式２</t>
    <rPh sb="0" eb="2">
      <t>ヨウシキ</t>
    </rPh>
    <phoneticPr fontId="2"/>
  </si>
  <si>
    <t>技術</t>
    <rPh sb="0" eb="1">
      <t>ギ</t>
    </rPh>
    <rPh sb="1" eb="2">
      <t>ジュツ</t>
    </rPh>
    <phoneticPr fontId="2"/>
  </si>
  <si>
    <t>家庭</t>
    <rPh sb="0" eb="2">
      <t>カテイ</t>
    </rPh>
    <phoneticPr fontId="2"/>
  </si>
  <si>
    <t>山口</t>
    <rPh sb="0" eb="2">
      <t>ヤマグチ</t>
    </rPh>
    <phoneticPr fontId="2"/>
  </si>
  <si>
    <t>申込みにあたっては本大会における氏名，学校名， 学年等の個人情報の記載について本人および保護者の同意を得てください。</t>
    <phoneticPr fontId="2"/>
  </si>
  <si>
    <t>山口県生徒作品コンクール　出品一覧</t>
    <rPh sb="0" eb="3">
      <t>ヤマグチケン</t>
    </rPh>
    <rPh sb="3" eb="5">
      <t>セイト</t>
    </rPh>
    <rPh sb="5" eb="7">
      <t>サクヒン</t>
    </rPh>
    <rPh sb="13" eb="15">
      <t>シュッピン</t>
    </rPh>
    <rPh sb="15" eb="17">
      <t>イチラン</t>
    </rPh>
    <phoneticPr fontId="2"/>
  </si>
  <si>
    <t>山口県生徒作品コンクール</t>
    <rPh sb="0" eb="3">
      <t>ヤマグチケン</t>
    </rPh>
    <rPh sb="3" eb="5">
      <t>セイト</t>
    </rPh>
    <rPh sb="5" eb="7">
      <t>サクヒン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</si>
</sst>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24"/>
      <name val="ＭＳ Ｐゴシック"/>
      <family val="3"/>
      <charset val="128"/>
    </font>
    <font>
      <sz val="10"/>
      <name val="ＭＳ Ｐゴシック"/>
      <family val="3"/>
      <charset val="128"/>
    </font>
    <font>
      <sz val="12"/>
      <color indexed="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lignment vertical="center"/>
    </xf>
  </cellStyleXfs>
  <cellXfs count="56">
    <xf numFmtId="0" fontId="0" fillId="0" borderId="0" xfId="0"/>
    <xf numFmtId="0" fontId="3" fillId="0" borderId="0" xfId="0" applyFont="1"/>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4" fillId="0" borderId="0" xfId="0" applyFont="1" applyBorder="1" applyAlignment="1">
      <alignment horizontal="center" vertical="center"/>
    </xf>
    <xf numFmtId="0" fontId="3" fillId="0" borderId="6" xfId="0" applyFont="1" applyBorder="1"/>
    <xf numFmtId="58" fontId="4" fillId="0" borderId="0" xfId="0" applyNumberFormat="1" applyFont="1" applyBorder="1" applyAlignment="1">
      <alignment horizontal="right" vertical="center"/>
    </xf>
    <xf numFmtId="0" fontId="3" fillId="0" borderId="0" xfId="0" applyFont="1" applyBorder="1"/>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0" fillId="0" borderId="0" xfId="0" applyAlignment="1">
      <alignment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right"/>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9" fillId="0" borderId="16"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3" fillId="0" borderId="5" xfId="0" applyFont="1" applyFill="1" applyBorder="1" applyAlignment="1">
      <alignment horizontal="center" vertical="center"/>
    </xf>
    <xf numFmtId="0" fontId="3" fillId="0" borderId="0" xfId="0" applyFont="1" applyAlignment="1">
      <alignment vertical="center" wrapText="1"/>
    </xf>
    <xf numFmtId="0" fontId="3" fillId="2" borderId="23" xfId="0" applyFont="1" applyFill="1" applyBorder="1" applyAlignment="1">
      <alignment horizontal="center" vertical="center" wrapText="1" justifyLastLine="1"/>
    </xf>
    <xf numFmtId="0" fontId="3" fillId="2" borderId="24" xfId="0" applyFont="1" applyFill="1" applyBorder="1" applyAlignment="1">
      <alignment horizontal="center" vertical="center" justifyLastLine="1"/>
    </xf>
    <xf numFmtId="0" fontId="3" fillId="2" borderId="25" xfId="0" applyFont="1" applyFill="1" applyBorder="1" applyAlignment="1">
      <alignment horizontal="center" vertical="center" justifyLastLine="1"/>
    </xf>
    <xf numFmtId="0" fontId="1" fillId="0" borderId="34"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left" vertical="top" wrapText="1"/>
    </xf>
    <xf numFmtId="0" fontId="6" fillId="0" borderId="33" xfId="0" applyFont="1" applyBorder="1" applyAlignment="1">
      <alignment horizontal="center" vertical="center"/>
    </xf>
    <xf numFmtId="0" fontId="5" fillId="0" borderId="33" xfId="0" applyFont="1" applyBorder="1" applyAlignment="1">
      <alignment horizontal="right" vertical="center"/>
    </xf>
    <xf numFmtId="0" fontId="6" fillId="0" borderId="0" xfId="0" applyFont="1" applyBorder="1" applyAlignment="1">
      <alignment horizontal="center" vertical="center"/>
    </xf>
    <xf numFmtId="0" fontId="7" fillId="0" borderId="26" xfId="0" applyFont="1" applyBorder="1" applyAlignment="1">
      <alignment horizontal="distributed" vertical="center" justifyLastLine="1"/>
    </xf>
    <xf numFmtId="0" fontId="7" fillId="0" borderId="27" xfId="0" applyFont="1" applyBorder="1" applyAlignment="1">
      <alignment horizontal="distributed" vertical="center" justifyLastLine="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cellXfs>
  <cellStyles count="2">
    <cellStyle name="標準" xfId="0" builtinId="0"/>
    <cellStyle name="標準_生徒作品表" xfId="1"/>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577850</xdr:colOff>
      <xdr:row>0</xdr:row>
      <xdr:rowOff>266700</xdr:rowOff>
    </xdr:from>
    <xdr:to>
      <xdr:col>9</xdr:col>
      <xdr:colOff>250801</xdr:colOff>
      <xdr:row>8</xdr:row>
      <xdr:rowOff>98433</xdr:rowOff>
    </xdr:to>
    <xdr:sp macro="" textlink="">
      <xdr:nvSpPr>
        <xdr:cNvPr id="2" name="角丸四角形吹き出し 1">
          <a:extLst>
            <a:ext uri="{FF2B5EF4-FFF2-40B4-BE49-F238E27FC236}">
              <a16:creationId xmlns:a16="http://schemas.microsoft.com/office/drawing/2014/main" id="{13838C10-A4AE-4AA4-B6F2-2A5571E7A7EE}"/>
            </a:ext>
          </a:extLst>
        </xdr:cNvPr>
        <xdr:cNvSpPr/>
      </xdr:nvSpPr>
      <xdr:spPr>
        <a:xfrm>
          <a:off x="8515350" y="266700"/>
          <a:ext cx="3743325" cy="2571750"/>
        </a:xfrm>
        <a:prstGeom prst="wedgeRoundRectCallout">
          <a:avLst>
            <a:gd name="adj1" fmla="val -60528"/>
            <a:gd name="adj2" fmla="val 66574"/>
            <a:gd name="adj3" fmla="val 16667"/>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lnSpc>
              <a:spcPts val="2100"/>
            </a:lnSpc>
          </a:pPr>
          <a:r>
            <a:rPr kumimoji="1" lang="ja-JP" altLang="en-US" sz="1800" b="1">
              <a:solidFill>
                <a:schemeClr val="tx1"/>
              </a:solidFill>
              <a:latin typeface="HG丸ｺﾞｼｯｸM-PRO" panose="020F0600000000000000" pitchFamily="50" charset="-128"/>
              <a:ea typeface="HG丸ｺﾞｼｯｸM-PRO" panose="020F0600000000000000" pitchFamily="50" charset="-128"/>
            </a:rPr>
            <a:t>①分野を選択してください。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lnSpc>
              <a:spcPts val="2000"/>
            </a:lnSpc>
          </a:pPr>
          <a:r>
            <a:rPr kumimoji="1" lang="ja-JP" altLang="en-US" sz="1800" b="1">
              <a:solidFill>
                <a:schemeClr val="tx1"/>
              </a:solidFill>
              <a:latin typeface="HG丸ｺﾞｼｯｸM-PRO" panose="020F0600000000000000" pitchFamily="50" charset="-128"/>
              <a:ea typeface="HG丸ｺﾞｼｯｸM-PRO" panose="020F0600000000000000" pitchFamily="50" charset="-128"/>
            </a:rPr>
            <a:t>②学校名（○○市立○○中学校）を入力してください。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lnSpc>
              <a:spcPts val="2100"/>
            </a:lnSpc>
          </a:pPr>
          <a:r>
            <a:rPr kumimoji="1" lang="ja-JP" altLang="en-US" sz="1800" b="1">
              <a:solidFill>
                <a:schemeClr val="tx1"/>
              </a:solidFill>
              <a:latin typeface="HG丸ｺﾞｼｯｸM-PRO" panose="020F0600000000000000" pitchFamily="50" charset="-128"/>
              <a:ea typeface="HG丸ｺﾞｼｯｸM-PRO" panose="020F0600000000000000" pitchFamily="50" charset="-128"/>
            </a:rPr>
            <a:t>③名前、学年、作品名を入力してください。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lnSpc>
              <a:spcPts val="2000"/>
            </a:lnSpc>
          </a:pPr>
          <a:r>
            <a:rPr kumimoji="1" lang="ja-JP" altLang="en-US" sz="1800" b="1">
              <a:solidFill>
                <a:schemeClr val="tx1"/>
              </a:solidFill>
              <a:latin typeface="HG丸ｺﾞｼｯｸM-PRO" panose="020F0600000000000000" pitchFamily="50" charset="-128"/>
              <a:ea typeface="HG丸ｺﾞｼｯｸM-PRO" panose="020F0600000000000000" pitchFamily="50" charset="-128"/>
            </a:rPr>
            <a:t>④「作品票」を印刷し、作品に貼り付けてください。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zoomScaleNormal="100" workbookViewId="0">
      <selection activeCell="B6" sqref="B6"/>
    </sheetView>
  </sheetViews>
  <sheetFormatPr defaultColWidth="9" defaultRowHeight="14" x14ac:dyDescent="0.2"/>
  <cols>
    <col min="1" max="1" width="4.08984375" style="14" customWidth="1"/>
    <col min="2" max="2" width="11.08984375" style="15" customWidth="1"/>
    <col min="3" max="3" width="26.6328125" style="14" customWidth="1"/>
    <col min="4" max="4" width="16.6328125" style="14" customWidth="1"/>
    <col min="5" max="5" width="5.6328125" style="15" customWidth="1"/>
    <col min="6" max="6" width="39.36328125" style="14" customWidth="1"/>
    <col min="7" max="7" width="9" style="14"/>
    <col min="8" max="9" width="22.36328125" style="14" customWidth="1"/>
    <col min="10" max="10" width="4.6328125" style="14" customWidth="1"/>
    <col min="11" max="11" width="22.36328125" style="14" customWidth="1"/>
    <col min="12" max="16384" width="9" style="14"/>
  </cols>
  <sheetData>
    <row r="1" spans="1:7" ht="22.5" customHeight="1" x14ac:dyDescent="0.2">
      <c r="A1" s="14" t="s">
        <v>8</v>
      </c>
    </row>
    <row r="2" spans="1:7" ht="30" customHeight="1" thickBot="1" x14ac:dyDescent="0.25">
      <c r="B2" s="44" t="s">
        <v>13</v>
      </c>
      <c r="C2" s="44"/>
      <c r="D2" s="44"/>
      <c r="E2" s="44"/>
      <c r="F2" s="44"/>
    </row>
    <row r="3" spans="1:7" ht="30" customHeight="1" thickBot="1" x14ac:dyDescent="0.25">
      <c r="B3" s="24" t="s">
        <v>0</v>
      </c>
      <c r="C3" s="25" t="s">
        <v>11</v>
      </c>
      <c r="D3" s="7"/>
      <c r="E3" s="7"/>
      <c r="F3" s="7"/>
    </row>
    <row r="4" spans="1:7" ht="12.75" customHeight="1" thickBot="1" x14ac:dyDescent="0.25">
      <c r="C4" s="15"/>
      <c r="D4" s="15"/>
      <c r="F4" s="15"/>
    </row>
    <row r="5" spans="1:7" ht="30" customHeight="1" x14ac:dyDescent="0.2">
      <c r="B5" s="40" t="s">
        <v>7</v>
      </c>
      <c r="C5" s="41" t="s">
        <v>3</v>
      </c>
      <c r="D5" s="41" t="s">
        <v>4</v>
      </c>
      <c r="E5" s="41" t="s">
        <v>1</v>
      </c>
      <c r="F5" s="42" t="s">
        <v>6</v>
      </c>
      <c r="G5" s="14" t="s">
        <v>9</v>
      </c>
    </row>
    <row r="6" spans="1:7" ht="30" customHeight="1" x14ac:dyDescent="0.2">
      <c r="A6" s="14">
        <v>1</v>
      </c>
      <c r="B6" s="18"/>
      <c r="C6" s="16"/>
      <c r="D6" s="16"/>
      <c r="E6" s="16"/>
      <c r="F6" s="19"/>
      <c r="G6" s="14" t="s">
        <v>10</v>
      </c>
    </row>
    <row r="7" spans="1:7" ht="30" customHeight="1" x14ac:dyDescent="0.2">
      <c r="A7" s="14">
        <v>2</v>
      </c>
      <c r="B7" s="18"/>
      <c r="C7" s="16"/>
      <c r="D7" s="16"/>
      <c r="E7" s="16"/>
      <c r="F7" s="19"/>
    </row>
    <row r="8" spans="1:7" ht="30" customHeight="1" x14ac:dyDescent="0.2">
      <c r="A8" s="14">
        <v>3</v>
      </c>
      <c r="B8" s="18"/>
      <c r="C8" s="16"/>
      <c r="D8" s="21"/>
      <c r="E8" s="16"/>
      <c r="F8" s="19"/>
    </row>
    <row r="9" spans="1:7" ht="30" customHeight="1" x14ac:dyDescent="0.2">
      <c r="A9" s="14">
        <v>4</v>
      </c>
      <c r="B9" s="18"/>
      <c r="C9" s="16"/>
      <c r="D9" s="16"/>
      <c r="E9" s="16"/>
      <c r="F9" s="19"/>
    </row>
    <row r="10" spans="1:7" ht="30" customHeight="1" x14ac:dyDescent="0.2">
      <c r="A10" s="14">
        <v>5</v>
      </c>
      <c r="B10" s="18"/>
      <c r="C10" s="16"/>
      <c r="D10" s="16"/>
      <c r="E10" s="16"/>
      <c r="F10" s="19"/>
    </row>
    <row r="11" spans="1:7" ht="30" customHeight="1" x14ac:dyDescent="0.2">
      <c r="A11" s="14">
        <v>6</v>
      </c>
      <c r="B11" s="18"/>
      <c r="C11" s="16"/>
      <c r="D11" s="16"/>
      <c r="E11" s="16"/>
      <c r="F11" s="23"/>
    </row>
    <row r="12" spans="1:7" ht="30" customHeight="1" x14ac:dyDescent="0.2">
      <c r="A12" s="14">
        <v>7</v>
      </c>
      <c r="B12" s="18"/>
      <c r="C12" s="16"/>
      <c r="D12" s="16"/>
      <c r="E12" s="16"/>
      <c r="F12" s="23"/>
    </row>
    <row r="13" spans="1:7" ht="30" customHeight="1" x14ac:dyDescent="0.2">
      <c r="A13" s="14">
        <v>8</v>
      </c>
      <c r="B13" s="18"/>
      <c r="C13" s="16"/>
      <c r="D13" s="16"/>
      <c r="E13" s="16"/>
      <c r="F13" s="23"/>
    </row>
    <row r="14" spans="1:7" ht="30" customHeight="1" x14ac:dyDescent="0.2">
      <c r="A14" s="14">
        <v>9</v>
      </c>
      <c r="B14" s="18"/>
      <c r="C14" s="16"/>
      <c r="D14" s="16"/>
      <c r="E14" s="16"/>
      <c r="F14" s="19"/>
    </row>
    <row r="15" spans="1:7" ht="30" customHeight="1" x14ac:dyDescent="0.2">
      <c r="A15" s="14">
        <v>10</v>
      </c>
      <c r="B15" s="18"/>
      <c r="C15" s="16"/>
      <c r="D15" s="16"/>
      <c r="E15" s="16"/>
      <c r="F15" s="19"/>
    </row>
    <row r="16" spans="1:7" ht="30" customHeight="1" x14ac:dyDescent="0.2">
      <c r="A16" s="14">
        <v>11</v>
      </c>
      <c r="B16" s="18"/>
      <c r="C16" s="16"/>
      <c r="D16" s="21"/>
      <c r="E16" s="16"/>
      <c r="F16" s="19"/>
    </row>
    <row r="17" spans="1:7" ht="30" customHeight="1" x14ac:dyDescent="0.2">
      <c r="A17" s="14">
        <v>12</v>
      </c>
      <c r="B17" s="18"/>
      <c r="C17" s="16"/>
      <c r="D17" s="16"/>
      <c r="E17" s="16"/>
      <c r="F17" s="43"/>
    </row>
    <row r="18" spans="1:7" ht="30" customHeight="1" x14ac:dyDescent="0.2">
      <c r="A18" s="14">
        <v>13</v>
      </c>
      <c r="B18" s="18"/>
      <c r="C18" s="16"/>
      <c r="D18" s="16"/>
      <c r="E18" s="16"/>
      <c r="F18" s="19"/>
    </row>
    <row r="19" spans="1:7" ht="30" customHeight="1" x14ac:dyDescent="0.2">
      <c r="A19" s="14">
        <v>14</v>
      </c>
      <c r="B19" s="18"/>
      <c r="C19" s="16"/>
      <c r="D19" s="16"/>
      <c r="E19" s="16"/>
      <c r="F19" s="23"/>
    </row>
    <row r="20" spans="1:7" ht="30" customHeight="1" x14ac:dyDescent="0.2">
      <c r="A20" s="14">
        <v>15</v>
      </c>
      <c r="B20" s="18"/>
      <c r="C20" s="16"/>
      <c r="D20" s="16"/>
      <c r="E20" s="16"/>
      <c r="F20" s="23"/>
    </row>
    <row r="21" spans="1:7" ht="30" customHeight="1" thickBot="1" x14ac:dyDescent="0.25">
      <c r="A21" s="14">
        <v>16</v>
      </c>
      <c r="B21" s="38"/>
      <c r="C21" s="20"/>
      <c r="D21" s="20"/>
      <c r="E21" s="20"/>
      <c r="F21" s="22"/>
    </row>
    <row r="22" spans="1:7" ht="20.149999999999999" customHeight="1" x14ac:dyDescent="0.2"/>
    <row r="23" spans="1:7" ht="20.149999999999999" customHeight="1" x14ac:dyDescent="0.2">
      <c r="B23" s="45" t="s">
        <v>12</v>
      </c>
      <c r="C23" s="45"/>
      <c r="D23" s="45"/>
      <c r="E23" s="45"/>
      <c r="F23" s="45"/>
      <c r="G23" s="39"/>
    </row>
    <row r="24" spans="1:7" ht="50.25" customHeight="1" x14ac:dyDescent="0.2">
      <c r="B24" s="45"/>
      <c r="C24" s="45"/>
      <c r="D24" s="45"/>
      <c r="E24" s="45"/>
      <c r="F24" s="45"/>
      <c r="G24" s="39"/>
    </row>
    <row r="25" spans="1:7" ht="20.149999999999999" customHeight="1" x14ac:dyDescent="0.2">
      <c r="C25" s="17"/>
      <c r="D25" s="17"/>
      <c r="E25" s="17"/>
      <c r="F25" s="17"/>
    </row>
    <row r="26" spans="1:7" ht="20.149999999999999" customHeight="1" x14ac:dyDescent="0.2">
      <c r="C26" s="17"/>
      <c r="D26" s="17"/>
      <c r="E26" s="17"/>
      <c r="F26" s="17"/>
    </row>
    <row r="27" spans="1:7" x14ac:dyDescent="0.2">
      <c r="C27" s="17"/>
      <c r="D27" s="17"/>
      <c r="E27" s="17"/>
      <c r="F27" s="17"/>
    </row>
    <row r="28" spans="1:7" x14ac:dyDescent="0.2">
      <c r="C28" s="17"/>
      <c r="D28" s="17"/>
      <c r="E28" s="17"/>
      <c r="F28" s="17"/>
    </row>
    <row r="29" spans="1:7" x14ac:dyDescent="0.2">
      <c r="C29" s="17"/>
      <c r="D29" s="17"/>
      <c r="E29" s="17"/>
      <c r="F29" s="17"/>
    </row>
    <row r="30" spans="1:7" x14ac:dyDescent="0.2">
      <c r="C30" s="17"/>
      <c r="D30" s="17"/>
      <c r="E30" s="17"/>
      <c r="F30" s="17"/>
    </row>
    <row r="31" spans="1:7" x14ac:dyDescent="0.2">
      <c r="C31" s="17"/>
      <c r="D31" s="13"/>
      <c r="E31" s="17"/>
      <c r="F31" s="13"/>
    </row>
    <row r="32" spans="1:7" x14ac:dyDescent="0.2">
      <c r="C32" s="17"/>
      <c r="D32" s="17"/>
      <c r="E32" s="17"/>
      <c r="F32" s="17"/>
    </row>
    <row r="33" spans="3:6" x14ac:dyDescent="0.2">
      <c r="C33" s="17"/>
      <c r="D33" s="17"/>
      <c r="E33" s="17"/>
      <c r="F33" s="17"/>
    </row>
    <row r="34" spans="3:6" x14ac:dyDescent="0.2">
      <c r="C34" s="17"/>
      <c r="D34" s="17"/>
      <c r="E34" s="17"/>
      <c r="F34" s="17"/>
    </row>
    <row r="35" spans="3:6" x14ac:dyDescent="0.2">
      <c r="C35" s="17"/>
      <c r="D35" s="17"/>
      <c r="E35" s="17"/>
      <c r="F35" s="17"/>
    </row>
  </sheetData>
  <mergeCells count="2">
    <mergeCell ref="B2:F2"/>
    <mergeCell ref="B23:F24"/>
  </mergeCells>
  <phoneticPr fontId="2"/>
  <dataValidations count="2">
    <dataValidation type="list" allowBlank="1" showInputMessage="1" showErrorMessage="1" sqref="B7:B21">
      <formula1>$G$5:$G$6</formula1>
    </dataValidation>
    <dataValidation type="list" allowBlank="1" showInputMessage="1" showErrorMessage="1" sqref="B6">
      <formula1>$G$5:$G$6</formula1>
    </dataValidation>
  </dataValidations>
  <printOptions horizontalCentered="1"/>
  <pageMargins left="0.59055118110236227" right="0.59055118110236227" top="0.98425196850393704" bottom="0.98425196850393704" header="0.51181102362204722" footer="0.51181102362204722"/>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zoomScale="60" zoomScaleNormal="100" workbookViewId="0"/>
  </sheetViews>
  <sheetFormatPr defaultColWidth="9" defaultRowHeight="14" x14ac:dyDescent="0.2"/>
  <cols>
    <col min="1" max="1" width="5.6328125" style="1" customWidth="1"/>
    <col min="2" max="2" width="4.6328125" style="1" customWidth="1"/>
    <col min="3" max="3" width="16.6328125" style="1" customWidth="1"/>
    <col min="4" max="5" width="4.6328125" style="1" customWidth="1"/>
    <col min="6" max="6" width="55.6328125" style="1" customWidth="1"/>
    <col min="7" max="7" width="0" style="1" hidden="1" customWidth="1"/>
    <col min="8" max="8" width="5.6328125" style="1" customWidth="1"/>
    <col min="9" max="16384" width="9" style="1"/>
  </cols>
  <sheetData>
    <row r="1" spans="1:8" ht="13" customHeight="1" x14ac:dyDescent="0.2">
      <c r="A1" s="27"/>
      <c r="B1" s="28"/>
      <c r="C1" s="28"/>
      <c r="D1" s="28"/>
      <c r="E1" s="28"/>
      <c r="F1" s="28"/>
      <c r="G1" s="28"/>
      <c r="H1" s="29"/>
    </row>
    <row r="2" spans="1:8" ht="27.75" customHeight="1" x14ac:dyDescent="0.2">
      <c r="A2" s="30"/>
      <c r="B2" s="44" t="s">
        <v>14</v>
      </c>
      <c r="C2" s="44"/>
      <c r="D2" s="44"/>
      <c r="E2" s="44"/>
      <c r="F2" s="44"/>
      <c r="G2" s="10"/>
      <c r="H2" s="31"/>
    </row>
    <row r="3" spans="1:8" ht="27.75" customHeight="1" x14ac:dyDescent="0.2">
      <c r="A3" s="30"/>
      <c r="B3" s="44" t="s">
        <v>5</v>
      </c>
      <c r="C3" s="44"/>
      <c r="D3" s="7"/>
      <c r="E3" s="7"/>
      <c r="F3" s="9"/>
      <c r="G3" s="10"/>
      <c r="H3" s="31"/>
    </row>
    <row r="4" spans="1:8" ht="27.75" customHeight="1" thickBot="1" x14ac:dyDescent="0.35">
      <c r="A4" s="32">
        <v>1</v>
      </c>
      <c r="B4" s="47" t="str">
        <f>CONCATENATE(VLOOKUP(A4,一覧!$A$6:$F$21,2,FALSE),"分野")</f>
        <v>分野</v>
      </c>
      <c r="C4" s="47"/>
      <c r="D4" s="48"/>
      <c r="E4" s="48"/>
      <c r="F4" s="26"/>
      <c r="G4" s="10"/>
      <c r="H4" s="31"/>
    </row>
    <row r="5" spans="1:8" ht="54.75" customHeight="1" x14ac:dyDescent="0.2">
      <c r="A5" s="30"/>
      <c r="B5" s="2" t="s">
        <v>0</v>
      </c>
      <c r="C5" s="49" t="str">
        <f>+一覧!$C$3</f>
        <v>山口</v>
      </c>
      <c r="D5" s="50"/>
      <c r="E5" s="3" t="s">
        <v>3</v>
      </c>
      <c r="F5" s="11">
        <f>VLOOKUP(A4,一覧!$A$6:$F$21,3,FALSE)</f>
        <v>0</v>
      </c>
      <c r="G5" s="10"/>
      <c r="H5" s="31"/>
    </row>
    <row r="6" spans="1:8" ht="54.75" customHeight="1" x14ac:dyDescent="0.2">
      <c r="A6" s="30"/>
      <c r="B6" s="4" t="s">
        <v>1</v>
      </c>
      <c r="C6" s="51">
        <f>VLOOKUP(A4,一覧!$A$6:$F$21,5,FALSE)</f>
        <v>0</v>
      </c>
      <c r="D6" s="52"/>
      <c r="E6" s="5" t="s">
        <v>4</v>
      </c>
      <c r="F6" s="12">
        <f>VLOOKUP(A4,一覧!$A$6:$F$21,4,FALSE)</f>
        <v>0</v>
      </c>
      <c r="G6" s="10"/>
      <c r="H6" s="31"/>
    </row>
    <row r="7" spans="1:8" ht="54.75" customHeight="1" thickBot="1" x14ac:dyDescent="0.25">
      <c r="A7" s="30"/>
      <c r="B7" s="6" t="s">
        <v>2</v>
      </c>
      <c r="C7" s="53">
        <f>VLOOKUP(A4,一覧!$A$6:$F$21,6,FALSE)</f>
        <v>0</v>
      </c>
      <c r="D7" s="54"/>
      <c r="E7" s="54"/>
      <c r="F7" s="55"/>
      <c r="G7" s="10"/>
      <c r="H7" s="31"/>
    </row>
    <row r="8" spans="1:8" ht="27" customHeight="1" x14ac:dyDescent="0.2">
      <c r="A8" s="30"/>
      <c r="B8" s="10"/>
      <c r="C8" s="10"/>
      <c r="D8" s="10"/>
      <c r="E8" s="10"/>
      <c r="F8" s="10"/>
      <c r="G8" s="10"/>
      <c r="H8" s="31"/>
    </row>
    <row r="9" spans="1:8" ht="13" customHeight="1" x14ac:dyDescent="0.2">
      <c r="A9" s="33"/>
      <c r="B9" s="8"/>
      <c r="C9" s="8"/>
      <c r="D9" s="8"/>
      <c r="E9" s="8"/>
      <c r="F9" s="8"/>
      <c r="G9" s="8"/>
      <c r="H9" s="34"/>
    </row>
    <row r="10" spans="1:8" ht="27.75" customHeight="1" x14ac:dyDescent="0.2">
      <c r="A10" s="30"/>
      <c r="B10" s="44" t="s">
        <v>14</v>
      </c>
      <c r="C10" s="44"/>
      <c r="D10" s="44"/>
      <c r="E10" s="44"/>
      <c r="F10" s="44"/>
      <c r="G10" s="10"/>
      <c r="H10" s="31"/>
    </row>
    <row r="11" spans="1:8" ht="27.75" customHeight="1" x14ac:dyDescent="0.2">
      <c r="A11" s="30"/>
      <c r="B11" s="44" t="s">
        <v>5</v>
      </c>
      <c r="C11" s="44"/>
      <c r="D11" s="7"/>
      <c r="E11" s="7"/>
      <c r="F11" s="9"/>
      <c r="G11" s="10"/>
      <c r="H11" s="31"/>
    </row>
    <row r="12" spans="1:8" ht="27.75" customHeight="1" thickBot="1" x14ac:dyDescent="0.35">
      <c r="A12" s="32">
        <f>+A4+1</f>
        <v>2</v>
      </c>
      <c r="B12" s="47" t="str">
        <f>CONCATENATE(VLOOKUP(A12,一覧!$A$6:$F$21,2,FALSE),"分野")</f>
        <v>分野</v>
      </c>
      <c r="C12" s="47"/>
      <c r="D12" s="48"/>
      <c r="E12" s="48"/>
      <c r="F12" s="26"/>
      <c r="G12" s="10"/>
      <c r="H12" s="31"/>
    </row>
    <row r="13" spans="1:8" ht="54.75" customHeight="1" x14ac:dyDescent="0.2">
      <c r="A13" s="30"/>
      <c r="B13" s="2" t="s">
        <v>0</v>
      </c>
      <c r="C13" s="49" t="str">
        <f>+一覧!$C$3</f>
        <v>山口</v>
      </c>
      <c r="D13" s="50"/>
      <c r="E13" s="3" t="s">
        <v>3</v>
      </c>
      <c r="F13" s="11">
        <f>VLOOKUP(A12,一覧!$A$6:$F$21,3,FALSE)</f>
        <v>0</v>
      </c>
      <c r="G13" s="10"/>
      <c r="H13" s="31"/>
    </row>
    <row r="14" spans="1:8" ht="54.75" customHeight="1" x14ac:dyDescent="0.2">
      <c r="A14" s="30"/>
      <c r="B14" s="4" t="s">
        <v>1</v>
      </c>
      <c r="C14" s="51">
        <f>VLOOKUP(A12,一覧!$A$6:$F$21,5,FALSE)</f>
        <v>0</v>
      </c>
      <c r="D14" s="52"/>
      <c r="E14" s="5" t="s">
        <v>4</v>
      </c>
      <c r="F14" s="12">
        <f>VLOOKUP(A12,一覧!$A$6:$F$21,4,FALSE)</f>
        <v>0</v>
      </c>
      <c r="G14" s="10"/>
      <c r="H14" s="31"/>
    </row>
    <row r="15" spans="1:8" ht="54.75" customHeight="1" thickBot="1" x14ac:dyDescent="0.25">
      <c r="A15" s="30"/>
      <c r="B15" s="6" t="s">
        <v>2</v>
      </c>
      <c r="C15" s="53">
        <f>VLOOKUP(A12,一覧!$A$6:$F$21,6,FALSE)</f>
        <v>0</v>
      </c>
      <c r="D15" s="54"/>
      <c r="E15" s="54"/>
      <c r="F15" s="55"/>
      <c r="G15" s="10"/>
      <c r="H15" s="31"/>
    </row>
    <row r="16" spans="1:8" ht="27.75" customHeight="1" x14ac:dyDescent="0.2">
      <c r="A16" s="30"/>
      <c r="B16" s="10"/>
      <c r="C16" s="10"/>
      <c r="D16" s="10"/>
      <c r="E16" s="10"/>
      <c r="F16" s="10"/>
      <c r="G16" s="10"/>
      <c r="H16" s="31"/>
    </row>
    <row r="17" spans="1:8" ht="13" customHeight="1" x14ac:dyDescent="0.2">
      <c r="A17" s="33"/>
      <c r="B17" s="8"/>
      <c r="C17" s="8"/>
      <c r="D17" s="8"/>
      <c r="E17" s="8"/>
      <c r="F17" s="8"/>
      <c r="G17" s="8"/>
      <c r="H17" s="34"/>
    </row>
    <row r="18" spans="1:8" ht="27.75" customHeight="1" x14ac:dyDescent="0.2">
      <c r="A18" s="30"/>
      <c r="B18" s="44" t="s">
        <v>14</v>
      </c>
      <c r="C18" s="44"/>
      <c r="D18" s="44"/>
      <c r="E18" s="44"/>
      <c r="F18" s="44"/>
      <c r="G18" s="10"/>
      <c r="H18" s="31"/>
    </row>
    <row r="19" spans="1:8" ht="27.75" customHeight="1" x14ac:dyDescent="0.2">
      <c r="A19" s="30"/>
      <c r="B19" s="44" t="s">
        <v>5</v>
      </c>
      <c r="C19" s="44"/>
      <c r="D19" s="7"/>
      <c r="E19" s="7"/>
      <c r="F19" s="9"/>
      <c r="G19" s="10"/>
      <c r="H19" s="31"/>
    </row>
    <row r="20" spans="1:8" ht="27.75" customHeight="1" thickBot="1" x14ac:dyDescent="0.35">
      <c r="A20" s="32">
        <f>+A12+1</f>
        <v>3</v>
      </c>
      <c r="B20" s="47" t="str">
        <f>CONCATENATE(VLOOKUP(A20,一覧!$A$6:$F$21,2,FALSE),"分野")</f>
        <v>分野</v>
      </c>
      <c r="C20" s="47"/>
      <c r="D20" s="48"/>
      <c r="E20" s="48"/>
      <c r="F20" s="26"/>
      <c r="G20" s="10"/>
      <c r="H20" s="31"/>
    </row>
    <row r="21" spans="1:8" ht="54.75" customHeight="1" x14ac:dyDescent="0.2">
      <c r="A21" s="30"/>
      <c r="B21" s="2" t="s">
        <v>0</v>
      </c>
      <c r="C21" s="49" t="str">
        <f>+一覧!$C$3</f>
        <v>山口</v>
      </c>
      <c r="D21" s="50"/>
      <c r="E21" s="3" t="s">
        <v>3</v>
      </c>
      <c r="F21" s="11">
        <f>VLOOKUP(A20,一覧!$A$6:$F$21,3,FALSE)</f>
        <v>0</v>
      </c>
      <c r="G21" s="10"/>
      <c r="H21" s="31"/>
    </row>
    <row r="22" spans="1:8" ht="54.75" customHeight="1" x14ac:dyDescent="0.2">
      <c r="A22" s="30"/>
      <c r="B22" s="4" t="s">
        <v>1</v>
      </c>
      <c r="C22" s="51">
        <f>VLOOKUP(A20,一覧!$A$6:$F$21,5,FALSE)</f>
        <v>0</v>
      </c>
      <c r="D22" s="52"/>
      <c r="E22" s="5" t="s">
        <v>4</v>
      </c>
      <c r="F22" s="12">
        <f>VLOOKUP(A20,一覧!$A$6:$F$21,4,FALSE)</f>
        <v>0</v>
      </c>
      <c r="G22" s="10"/>
      <c r="H22" s="31"/>
    </row>
    <row r="23" spans="1:8" ht="54.75" customHeight="1" thickBot="1" x14ac:dyDescent="0.25">
      <c r="A23" s="30"/>
      <c r="B23" s="6" t="s">
        <v>2</v>
      </c>
      <c r="C23" s="53">
        <f>VLOOKUP(A20,一覧!$A$6:$F$21,6,FALSE)</f>
        <v>0</v>
      </c>
      <c r="D23" s="54"/>
      <c r="E23" s="54"/>
      <c r="F23" s="55"/>
      <c r="G23" s="10"/>
      <c r="H23" s="31"/>
    </row>
    <row r="24" spans="1:8" ht="27.75" customHeight="1" x14ac:dyDescent="0.2">
      <c r="A24" s="35"/>
      <c r="B24" s="36"/>
      <c r="C24" s="36"/>
      <c r="D24" s="36"/>
      <c r="E24" s="36"/>
      <c r="F24" s="36"/>
      <c r="G24" s="36"/>
      <c r="H24" s="37"/>
    </row>
    <row r="25" spans="1:8" ht="13" customHeight="1" x14ac:dyDescent="0.2">
      <c r="A25" s="27"/>
      <c r="B25" s="28"/>
      <c r="C25" s="28"/>
      <c r="D25" s="28"/>
      <c r="E25" s="28"/>
      <c r="F25" s="28"/>
      <c r="G25" s="28"/>
      <c r="H25" s="29"/>
    </row>
    <row r="26" spans="1:8" ht="27.75" customHeight="1" x14ac:dyDescent="0.2">
      <c r="A26" s="30"/>
      <c r="B26" s="44" t="s">
        <v>14</v>
      </c>
      <c r="C26" s="44"/>
      <c r="D26" s="44"/>
      <c r="E26" s="44"/>
      <c r="F26" s="44"/>
      <c r="G26" s="10"/>
      <c r="H26" s="31"/>
    </row>
    <row r="27" spans="1:8" ht="27.75" customHeight="1" x14ac:dyDescent="0.2">
      <c r="A27" s="30"/>
      <c r="B27" s="44" t="s">
        <v>5</v>
      </c>
      <c r="C27" s="44"/>
      <c r="D27" s="7"/>
      <c r="E27" s="7"/>
      <c r="F27" s="9"/>
      <c r="G27" s="10"/>
      <c r="H27" s="31"/>
    </row>
    <row r="28" spans="1:8" ht="27.75" customHeight="1" thickBot="1" x14ac:dyDescent="0.35">
      <c r="A28" s="32">
        <f>+A20+1</f>
        <v>4</v>
      </c>
      <c r="B28" s="47" t="str">
        <f>CONCATENATE(VLOOKUP(A28,一覧!$A$6:$F$21,2,FALSE),"分野")</f>
        <v>分野</v>
      </c>
      <c r="C28" s="47"/>
      <c r="D28" s="46"/>
      <c r="E28" s="46"/>
      <c r="F28" s="26"/>
      <c r="G28" s="10"/>
      <c r="H28" s="31"/>
    </row>
    <row r="29" spans="1:8" ht="54.75" customHeight="1" x14ac:dyDescent="0.2">
      <c r="A29" s="30"/>
      <c r="B29" s="2" t="s">
        <v>0</v>
      </c>
      <c r="C29" s="49" t="str">
        <f>+一覧!$C$3</f>
        <v>山口</v>
      </c>
      <c r="D29" s="50"/>
      <c r="E29" s="3" t="s">
        <v>3</v>
      </c>
      <c r="F29" s="11">
        <f>VLOOKUP(A28,一覧!$A$6:$F$21,3,FALSE)</f>
        <v>0</v>
      </c>
      <c r="G29" s="10"/>
      <c r="H29" s="31"/>
    </row>
    <row r="30" spans="1:8" ht="54.75" customHeight="1" x14ac:dyDescent="0.2">
      <c r="A30" s="30"/>
      <c r="B30" s="4" t="s">
        <v>1</v>
      </c>
      <c r="C30" s="51">
        <f>VLOOKUP(A28,一覧!$A$6:$F$21,5,FALSE)</f>
        <v>0</v>
      </c>
      <c r="D30" s="52"/>
      <c r="E30" s="5" t="s">
        <v>4</v>
      </c>
      <c r="F30" s="12">
        <f>VLOOKUP(A28,一覧!$A$6:$F$21,4,FALSE)</f>
        <v>0</v>
      </c>
      <c r="G30" s="10"/>
      <c r="H30" s="31"/>
    </row>
    <row r="31" spans="1:8" ht="54.75" customHeight="1" thickBot="1" x14ac:dyDescent="0.25">
      <c r="A31" s="30"/>
      <c r="B31" s="6" t="s">
        <v>2</v>
      </c>
      <c r="C31" s="53">
        <f>VLOOKUP(A28,一覧!$A$6:$F$21,6,FALSE)</f>
        <v>0</v>
      </c>
      <c r="D31" s="54"/>
      <c r="E31" s="54"/>
      <c r="F31" s="55"/>
      <c r="G31" s="10"/>
      <c r="H31" s="31"/>
    </row>
    <row r="32" spans="1:8" ht="27.75" customHeight="1" x14ac:dyDescent="0.2">
      <c r="A32" s="30"/>
      <c r="B32" s="10"/>
      <c r="C32" s="10"/>
      <c r="D32" s="10"/>
      <c r="E32" s="10"/>
      <c r="F32" s="10"/>
      <c r="G32" s="10"/>
      <c r="H32" s="31"/>
    </row>
    <row r="33" spans="1:8" ht="13" customHeight="1" x14ac:dyDescent="0.2">
      <c r="A33" s="33"/>
      <c r="B33" s="8"/>
      <c r="C33" s="8"/>
      <c r="D33" s="8"/>
      <c r="E33" s="8"/>
      <c r="F33" s="8"/>
      <c r="G33" s="8"/>
      <c r="H33" s="34"/>
    </row>
    <row r="34" spans="1:8" ht="27.75" customHeight="1" x14ac:dyDescent="0.2">
      <c r="A34" s="30"/>
      <c r="B34" s="44" t="s">
        <v>14</v>
      </c>
      <c r="C34" s="44"/>
      <c r="D34" s="44"/>
      <c r="E34" s="44"/>
      <c r="F34" s="44"/>
      <c r="G34" s="10"/>
      <c r="H34" s="31"/>
    </row>
    <row r="35" spans="1:8" ht="27.75" customHeight="1" x14ac:dyDescent="0.2">
      <c r="A35" s="30"/>
      <c r="B35" s="44" t="s">
        <v>5</v>
      </c>
      <c r="C35" s="44"/>
      <c r="D35" s="7"/>
      <c r="E35" s="7"/>
      <c r="F35" s="9"/>
      <c r="G35" s="10"/>
      <c r="H35" s="31"/>
    </row>
    <row r="36" spans="1:8" ht="27.75" customHeight="1" thickBot="1" x14ac:dyDescent="0.35">
      <c r="A36" s="32">
        <f>+A28+1</f>
        <v>5</v>
      </c>
      <c r="B36" s="47" t="str">
        <f>CONCATENATE(VLOOKUP(A36,一覧!$A$6:$F$21,2,FALSE),"分野")</f>
        <v>分野</v>
      </c>
      <c r="C36" s="47"/>
      <c r="D36" s="46"/>
      <c r="E36" s="46"/>
      <c r="F36" s="26"/>
      <c r="G36" s="10"/>
      <c r="H36" s="31"/>
    </row>
    <row r="37" spans="1:8" ht="54.75" customHeight="1" x14ac:dyDescent="0.2">
      <c r="A37" s="30"/>
      <c r="B37" s="2" t="s">
        <v>0</v>
      </c>
      <c r="C37" s="49" t="str">
        <f>+一覧!$C$3</f>
        <v>山口</v>
      </c>
      <c r="D37" s="50"/>
      <c r="E37" s="3" t="s">
        <v>3</v>
      </c>
      <c r="F37" s="11">
        <f>VLOOKUP(A36,一覧!$A$6:$F$21,3,FALSE)</f>
        <v>0</v>
      </c>
      <c r="G37" s="10"/>
      <c r="H37" s="31"/>
    </row>
    <row r="38" spans="1:8" ht="54.75" customHeight="1" x14ac:dyDescent="0.2">
      <c r="A38" s="30"/>
      <c r="B38" s="4" t="s">
        <v>1</v>
      </c>
      <c r="C38" s="51">
        <f>VLOOKUP(A36,一覧!$A$6:$F$21,5,FALSE)</f>
        <v>0</v>
      </c>
      <c r="D38" s="52"/>
      <c r="E38" s="5" t="s">
        <v>4</v>
      </c>
      <c r="F38" s="12">
        <f>VLOOKUP(A36,一覧!$A$6:$F$21,4,FALSE)</f>
        <v>0</v>
      </c>
      <c r="G38" s="10"/>
      <c r="H38" s="31"/>
    </row>
    <row r="39" spans="1:8" ht="54.75" customHeight="1" thickBot="1" x14ac:dyDescent="0.25">
      <c r="A39" s="30"/>
      <c r="B39" s="6" t="s">
        <v>2</v>
      </c>
      <c r="C39" s="53">
        <f>VLOOKUP(A36,一覧!$A$6:$F$21,6,FALSE)</f>
        <v>0</v>
      </c>
      <c r="D39" s="54"/>
      <c r="E39" s="54"/>
      <c r="F39" s="55"/>
      <c r="G39" s="10"/>
      <c r="H39" s="31"/>
    </row>
    <row r="40" spans="1:8" ht="27.75" customHeight="1" x14ac:dyDescent="0.2">
      <c r="A40" s="30"/>
      <c r="B40" s="10"/>
      <c r="C40" s="10"/>
      <c r="D40" s="10"/>
      <c r="E40" s="10"/>
      <c r="F40" s="10"/>
      <c r="G40" s="10"/>
      <c r="H40" s="31"/>
    </row>
    <row r="41" spans="1:8" ht="13" customHeight="1" x14ac:dyDescent="0.2">
      <c r="A41" s="33"/>
      <c r="B41" s="8"/>
      <c r="C41" s="8"/>
      <c r="D41" s="8"/>
      <c r="E41" s="8"/>
      <c r="F41" s="8"/>
      <c r="G41" s="8"/>
      <c r="H41" s="34"/>
    </row>
    <row r="42" spans="1:8" ht="27.75" customHeight="1" x14ac:dyDescent="0.2">
      <c r="A42" s="30"/>
      <c r="B42" s="44" t="s">
        <v>14</v>
      </c>
      <c r="C42" s="44"/>
      <c r="D42" s="44"/>
      <c r="E42" s="44"/>
      <c r="F42" s="44"/>
      <c r="G42" s="10"/>
      <c r="H42" s="31"/>
    </row>
    <row r="43" spans="1:8" ht="27.75" customHeight="1" x14ac:dyDescent="0.2">
      <c r="A43" s="30"/>
      <c r="B43" s="44" t="s">
        <v>5</v>
      </c>
      <c r="C43" s="44"/>
      <c r="D43" s="7"/>
      <c r="E43" s="7"/>
      <c r="F43" s="9"/>
      <c r="G43" s="10"/>
      <c r="H43" s="31"/>
    </row>
    <row r="44" spans="1:8" ht="27.75" customHeight="1" thickBot="1" x14ac:dyDescent="0.35">
      <c r="A44" s="32">
        <f>+A36+1</f>
        <v>6</v>
      </c>
      <c r="B44" s="47" t="str">
        <f>CONCATENATE(VLOOKUP(A44,一覧!$A$6:$F$21,2,FALSE),"分野")</f>
        <v>分野</v>
      </c>
      <c r="C44" s="47"/>
      <c r="D44" s="46"/>
      <c r="E44" s="46"/>
      <c r="F44" s="26"/>
      <c r="G44" s="10"/>
      <c r="H44" s="31"/>
    </row>
    <row r="45" spans="1:8" ht="54.75" customHeight="1" x14ac:dyDescent="0.2">
      <c r="A45" s="30"/>
      <c r="B45" s="2" t="s">
        <v>0</v>
      </c>
      <c r="C45" s="49" t="str">
        <f>+一覧!$C$3</f>
        <v>山口</v>
      </c>
      <c r="D45" s="50"/>
      <c r="E45" s="3" t="s">
        <v>3</v>
      </c>
      <c r="F45" s="11">
        <f>VLOOKUP(A44,一覧!$A$6:$F$21,3,FALSE)</f>
        <v>0</v>
      </c>
      <c r="G45" s="10"/>
      <c r="H45" s="31"/>
    </row>
    <row r="46" spans="1:8" ht="54.75" customHeight="1" x14ac:dyDescent="0.2">
      <c r="A46" s="30"/>
      <c r="B46" s="4" t="s">
        <v>1</v>
      </c>
      <c r="C46" s="51">
        <f>VLOOKUP(A44,一覧!$A$6:$F$21,5,FALSE)</f>
        <v>0</v>
      </c>
      <c r="D46" s="52"/>
      <c r="E46" s="5" t="s">
        <v>4</v>
      </c>
      <c r="F46" s="12">
        <f>VLOOKUP(A44,一覧!$A$6:$F$21,4,FALSE)</f>
        <v>0</v>
      </c>
      <c r="G46" s="10"/>
      <c r="H46" s="31"/>
    </row>
    <row r="47" spans="1:8" ht="54.75" customHeight="1" thickBot="1" x14ac:dyDescent="0.25">
      <c r="A47" s="30"/>
      <c r="B47" s="6" t="s">
        <v>2</v>
      </c>
      <c r="C47" s="53">
        <f>VLOOKUP(A44,一覧!$A$6:$F$21,6,FALSE)</f>
        <v>0</v>
      </c>
      <c r="D47" s="54"/>
      <c r="E47" s="54"/>
      <c r="F47" s="55"/>
      <c r="G47" s="10"/>
      <c r="H47" s="31"/>
    </row>
    <row r="48" spans="1:8" ht="27.75" customHeight="1" x14ac:dyDescent="0.2">
      <c r="A48" s="35"/>
      <c r="B48" s="36"/>
      <c r="C48" s="36"/>
      <c r="D48" s="36"/>
      <c r="E48" s="36"/>
      <c r="F48" s="36"/>
      <c r="G48" s="36"/>
      <c r="H48" s="37"/>
    </row>
    <row r="49" spans="1:8" x14ac:dyDescent="0.2">
      <c r="A49" s="33"/>
      <c r="B49" s="8"/>
      <c r="C49" s="8"/>
      <c r="D49" s="8"/>
      <c r="E49" s="8"/>
      <c r="F49" s="8"/>
      <c r="G49" s="8"/>
      <c r="H49" s="34"/>
    </row>
    <row r="50" spans="1:8" ht="19" x14ac:dyDescent="0.2">
      <c r="A50" s="30"/>
      <c r="B50" s="44" t="s">
        <v>14</v>
      </c>
      <c r="C50" s="44"/>
      <c r="D50" s="44"/>
      <c r="E50" s="44"/>
      <c r="F50" s="44"/>
      <c r="G50" s="10"/>
      <c r="H50" s="31"/>
    </row>
    <row r="51" spans="1:8" ht="19" x14ac:dyDescent="0.2">
      <c r="A51" s="30"/>
      <c r="B51" s="44" t="s">
        <v>5</v>
      </c>
      <c r="C51" s="44"/>
      <c r="D51" s="7"/>
      <c r="E51" s="7"/>
      <c r="F51" s="9"/>
      <c r="G51" s="10"/>
      <c r="H51" s="31"/>
    </row>
    <row r="52" spans="1:8" ht="21.5" thickBot="1" x14ac:dyDescent="0.35">
      <c r="A52" s="32">
        <f>+A44+1</f>
        <v>7</v>
      </c>
      <c r="B52" s="47" t="str">
        <f>CONCATENATE(VLOOKUP(A52,一覧!$A$6:$F$21,2,FALSE),"分野")</f>
        <v>分野</v>
      </c>
      <c r="C52" s="47"/>
      <c r="D52" s="46"/>
      <c r="E52" s="46"/>
      <c r="F52" s="26"/>
      <c r="G52" s="10"/>
      <c r="H52" s="31"/>
    </row>
    <row r="53" spans="1:8" ht="55.5" customHeight="1" x14ac:dyDescent="0.2">
      <c r="A53" s="30"/>
      <c r="B53" s="2" t="s">
        <v>0</v>
      </c>
      <c r="C53" s="49" t="str">
        <f>+一覧!$C$3</f>
        <v>山口</v>
      </c>
      <c r="D53" s="50"/>
      <c r="E53" s="3" t="s">
        <v>3</v>
      </c>
      <c r="F53" s="11">
        <f>VLOOKUP(A52,一覧!$A$6:$F$21,3,FALSE)</f>
        <v>0</v>
      </c>
      <c r="G53" s="10"/>
      <c r="H53" s="31"/>
    </row>
    <row r="54" spans="1:8" ht="55.5" customHeight="1" x14ac:dyDescent="0.2">
      <c r="A54" s="30"/>
      <c r="B54" s="4" t="s">
        <v>1</v>
      </c>
      <c r="C54" s="51">
        <f>VLOOKUP(A52,一覧!$A$6:$F$21,5,FALSE)</f>
        <v>0</v>
      </c>
      <c r="D54" s="52"/>
      <c r="E54" s="5" t="s">
        <v>4</v>
      </c>
      <c r="F54" s="12">
        <f>VLOOKUP(A52,一覧!$A$6:$F$21,4,FALSE)</f>
        <v>0</v>
      </c>
      <c r="G54" s="10"/>
      <c r="H54" s="31"/>
    </row>
    <row r="55" spans="1:8" ht="55.5" customHeight="1" thickBot="1" x14ac:dyDescent="0.25">
      <c r="A55" s="30"/>
      <c r="B55" s="6" t="s">
        <v>2</v>
      </c>
      <c r="C55" s="53">
        <f>VLOOKUP(A52,一覧!$A$6:$F$21,6,FALSE)</f>
        <v>0</v>
      </c>
      <c r="D55" s="54"/>
      <c r="E55" s="54"/>
      <c r="F55" s="55"/>
      <c r="G55" s="10"/>
      <c r="H55" s="31"/>
    </row>
    <row r="56" spans="1:8" x14ac:dyDescent="0.2">
      <c r="A56" s="30"/>
      <c r="B56" s="10"/>
      <c r="C56" s="10"/>
      <c r="D56" s="10"/>
      <c r="E56" s="10"/>
      <c r="F56" s="10"/>
      <c r="G56" s="10"/>
      <c r="H56" s="31"/>
    </row>
    <row r="57" spans="1:8" x14ac:dyDescent="0.2">
      <c r="A57" s="33"/>
      <c r="B57" s="8"/>
      <c r="C57" s="8"/>
      <c r="D57" s="8"/>
      <c r="E57" s="8"/>
      <c r="F57" s="8"/>
      <c r="G57" s="8"/>
      <c r="H57" s="34"/>
    </row>
    <row r="58" spans="1:8" ht="19" x14ac:dyDescent="0.2">
      <c r="A58" s="30"/>
      <c r="B58" s="44" t="s">
        <v>14</v>
      </c>
      <c r="C58" s="44"/>
      <c r="D58" s="44"/>
      <c r="E58" s="44"/>
      <c r="F58" s="44"/>
      <c r="G58" s="10"/>
      <c r="H58" s="31"/>
    </row>
    <row r="59" spans="1:8" ht="19" x14ac:dyDescent="0.2">
      <c r="A59" s="30"/>
      <c r="B59" s="44" t="s">
        <v>5</v>
      </c>
      <c r="C59" s="44"/>
      <c r="D59" s="7"/>
      <c r="E59" s="7"/>
      <c r="F59" s="9"/>
      <c r="G59" s="10"/>
      <c r="H59" s="31"/>
    </row>
    <row r="60" spans="1:8" ht="21.5" thickBot="1" x14ac:dyDescent="0.35">
      <c r="A60" s="32">
        <f>+A52+1</f>
        <v>8</v>
      </c>
      <c r="B60" s="47" t="str">
        <f>CONCATENATE(VLOOKUP(A60,一覧!$A$6:$F$21,2,FALSE),"分野")</f>
        <v>分野</v>
      </c>
      <c r="C60" s="47"/>
      <c r="D60" s="46"/>
      <c r="E60" s="46"/>
      <c r="F60" s="26"/>
      <c r="G60" s="10"/>
      <c r="H60" s="31"/>
    </row>
    <row r="61" spans="1:8" ht="55.5" customHeight="1" x14ac:dyDescent="0.2">
      <c r="A61" s="30"/>
      <c r="B61" s="2" t="s">
        <v>0</v>
      </c>
      <c r="C61" s="49" t="str">
        <f>+一覧!$C$3</f>
        <v>山口</v>
      </c>
      <c r="D61" s="50"/>
      <c r="E61" s="3" t="s">
        <v>3</v>
      </c>
      <c r="F61" s="11">
        <f>VLOOKUP(A60,一覧!$A$6:$F$21,3,FALSE)</f>
        <v>0</v>
      </c>
      <c r="G61" s="10"/>
      <c r="H61" s="31"/>
    </row>
    <row r="62" spans="1:8" ht="55.5" customHeight="1" x14ac:dyDescent="0.2">
      <c r="A62" s="30"/>
      <c r="B62" s="4" t="s">
        <v>1</v>
      </c>
      <c r="C62" s="51">
        <f>VLOOKUP(A60,一覧!$A$6:$F$21,5,FALSE)</f>
        <v>0</v>
      </c>
      <c r="D62" s="52"/>
      <c r="E62" s="5" t="s">
        <v>4</v>
      </c>
      <c r="F62" s="12">
        <f>VLOOKUP(A60,一覧!$A$6:$F$21,4,FALSE)</f>
        <v>0</v>
      </c>
      <c r="G62" s="10"/>
      <c r="H62" s="31"/>
    </row>
    <row r="63" spans="1:8" ht="55.5" customHeight="1" thickBot="1" x14ac:dyDescent="0.25">
      <c r="A63" s="30"/>
      <c r="B63" s="6" t="s">
        <v>2</v>
      </c>
      <c r="C63" s="53">
        <f>VLOOKUP(A60,一覧!$A$6:$F$21,6,FALSE)</f>
        <v>0</v>
      </c>
      <c r="D63" s="54"/>
      <c r="E63" s="54"/>
      <c r="F63" s="55"/>
      <c r="G63" s="10"/>
      <c r="H63" s="31"/>
    </row>
    <row r="64" spans="1:8" x14ac:dyDescent="0.2">
      <c r="A64" s="35"/>
      <c r="B64" s="36"/>
      <c r="C64" s="36"/>
      <c r="D64" s="36"/>
      <c r="E64" s="36"/>
      <c r="F64" s="36"/>
      <c r="G64" s="36"/>
      <c r="H64" s="37"/>
    </row>
    <row r="65" spans="1:8" x14ac:dyDescent="0.2">
      <c r="A65" s="33"/>
      <c r="B65" s="8"/>
      <c r="C65" s="8"/>
      <c r="D65" s="8"/>
      <c r="E65" s="8"/>
      <c r="F65" s="8"/>
      <c r="G65" s="8"/>
      <c r="H65" s="34"/>
    </row>
    <row r="66" spans="1:8" ht="19" x14ac:dyDescent="0.2">
      <c r="A66" s="30"/>
      <c r="B66" s="44" t="s">
        <v>14</v>
      </c>
      <c r="C66" s="44"/>
      <c r="D66" s="44"/>
      <c r="E66" s="44"/>
      <c r="F66" s="44"/>
      <c r="G66" s="10"/>
      <c r="H66" s="31"/>
    </row>
    <row r="67" spans="1:8" ht="19" x14ac:dyDescent="0.2">
      <c r="A67" s="30"/>
      <c r="B67" s="44" t="s">
        <v>5</v>
      </c>
      <c r="C67" s="44"/>
      <c r="D67" s="7"/>
      <c r="E67" s="7"/>
      <c r="F67" s="9"/>
      <c r="G67" s="10"/>
      <c r="H67" s="31"/>
    </row>
    <row r="68" spans="1:8" ht="21.5" thickBot="1" x14ac:dyDescent="0.35">
      <c r="A68" s="32">
        <f>+A60+1</f>
        <v>9</v>
      </c>
      <c r="B68" s="47" t="str">
        <f>CONCATENATE(VLOOKUP(A68,一覧!$A$6:$F$21,2,FALSE),"分野")</f>
        <v>分野</v>
      </c>
      <c r="C68" s="47"/>
      <c r="D68" s="46"/>
      <c r="E68" s="46"/>
      <c r="F68" s="26"/>
      <c r="G68" s="10"/>
      <c r="H68" s="31"/>
    </row>
    <row r="69" spans="1:8" ht="55.5" customHeight="1" x14ac:dyDescent="0.2">
      <c r="A69" s="30"/>
      <c r="B69" s="2" t="s">
        <v>0</v>
      </c>
      <c r="C69" s="49" t="str">
        <f>+一覧!$C$3</f>
        <v>山口</v>
      </c>
      <c r="D69" s="50"/>
      <c r="E69" s="3" t="s">
        <v>3</v>
      </c>
      <c r="F69" s="11">
        <f>VLOOKUP(A68,一覧!$A$6:$F$21,3,FALSE)</f>
        <v>0</v>
      </c>
      <c r="G69" s="10"/>
      <c r="H69" s="31"/>
    </row>
    <row r="70" spans="1:8" ht="55.5" customHeight="1" x14ac:dyDescent="0.2">
      <c r="A70" s="30"/>
      <c r="B70" s="4" t="s">
        <v>1</v>
      </c>
      <c r="C70" s="51">
        <f>VLOOKUP(A68,一覧!$A$6:$F$21,5,FALSE)</f>
        <v>0</v>
      </c>
      <c r="D70" s="52"/>
      <c r="E70" s="5" t="s">
        <v>4</v>
      </c>
      <c r="F70" s="12">
        <f>VLOOKUP(A68,一覧!$A$6:$F$21,4,FALSE)</f>
        <v>0</v>
      </c>
      <c r="G70" s="10"/>
      <c r="H70" s="31"/>
    </row>
    <row r="71" spans="1:8" ht="55.5" customHeight="1" thickBot="1" x14ac:dyDescent="0.25">
      <c r="A71" s="30"/>
      <c r="B71" s="6" t="s">
        <v>2</v>
      </c>
      <c r="C71" s="53">
        <f>VLOOKUP(A68,一覧!$A$6:$F$21,6,FALSE)</f>
        <v>0</v>
      </c>
      <c r="D71" s="54"/>
      <c r="E71" s="54"/>
      <c r="F71" s="55"/>
      <c r="G71" s="10"/>
      <c r="H71" s="31"/>
    </row>
    <row r="72" spans="1:8" x14ac:dyDescent="0.2">
      <c r="A72" s="30"/>
      <c r="B72" s="10"/>
      <c r="C72" s="10"/>
      <c r="D72" s="10"/>
      <c r="E72" s="10"/>
      <c r="F72" s="10"/>
      <c r="G72" s="10"/>
      <c r="H72" s="31"/>
    </row>
    <row r="73" spans="1:8" x14ac:dyDescent="0.2">
      <c r="A73" s="33"/>
      <c r="B73" s="8"/>
      <c r="C73" s="8"/>
      <c r="D73" s="8"/>
      <c r="E73" s="8"/>
      <c r="F73" s="8"/>
      <c r="G73" s="8"/>
      <c r="H73" s="34"/>
    </row>
    <row r="74" spans="1:8" ht="19" x14ac:dyDescent="0.2">
      <c r="A74" s="30"/>
      <c r="B74" s="44" t="s">
        <v>14</v>
      </c>
      <c r="C74" s="44"/>
      <c r="D74" s="44"/>
      <c r="E74" s="44"/>
      <c r="F74" s="44"/>
      <c r="G74" s="10"/>
      <c r="H74" s="31"/>
    </row>
    <row r="75" spans="1:8" ht="19" x14ac:dyDescent="0.2">
      <c r="A75" s="30"/>
      <c r="B75" s="44" t="s">
        <v>5</v>
      </c>
      <c r="C75" s="44"/>
      <c r="D75" s="7"/>
      <c r="E75" s="7"/>
      <c r="F75" s="9"/>
      <c r="G75" s="10"/>
      <c r="H75" s="31"/>
    </row>
    <row r="76" spans="1:8" ht="21.5" thickBot="1" x14ac:dyDescent="0.35">
      <c r="A76" s="32">
        <f>+A68+1</f>
        <v>10</v>
      </c>
      <c r="B76" s="47" t="str">
        <f>CONCATENATE(VLOOKUP(A76,一覧!$A$6:$F$21,2,FALSE),"分野")</f>
        <v>分野</v>
      </c>
      <c r="C76" s="47"/>
      <c r="D76" s="46"/>
      <c r="E76" s="46"/>
      <c r="F76" s="26"/>
      <c r="G76" s="10"/>
      <c r="H76" s="31"/>
    </row>
    <row r="77" spans="1:8" ht="55.5" customHeight="1" x14ac:dyDescent="0.2">
      <c r="A77" s="30"/>
      <c r="B77" s="2" t="s">
        <v>0</v>
      </c>
      <c r="C77" s="49" t="str">
        <f>+一覧!$C$3</f>
        <v>山口</v>
      </c>
      <c r="D77" s="50"/>
      <c r="E77" s="3" t="s">
        <v>3</v>
      </c>
      <c r="F77" s="11">
        <f>VLOOKUP(A76,一覧!$A$6:$F$21,3,FALSE)</f>
        <v>0</v>
      </c>
      <c r="G77" s="10"/>
      <c r="H77" s="31"/>
    </row>
    <row r="78" spans="1:8" ht="55.5" customHeight="1" x14ac:dyDescent="0.2">
      <c r="A78" s="30"/>
      <c r="B78" s="4" t="s">
        <v>1</v>
      </c>
      <c r="C78" s="51">
        <f>VLOOKUP(A76,一覧!$A$6:$F$21,5,FALSE)</f>
        <v>0</v>
      </c>
      <c r="D78" s="52"/>
      <c r="E78" s="5" t="s">
        <v>4</v>
      </c>
      <c r="F78" s="12">
        <f>VLOOKUP(A76,一覧!$A$6:$F$21,4,FALSE)</f>
        <v>0</v>
      </c>
      <c r="G78" s="10"/>
      <c r="H78" s="31"/>
    </row>
    <row r="79" spans="1:8" ht="55.5" customHeight="1" thickBot="1" x14ac:dyDescent="0.25">
      <c r="A79" s="30"/>
      <c r="B79" s="6" t="s">
        <v>2</v>
      </c>
      <c r="C79" s="53">
        <f>VLOOKUP(A76,一覧!$A$6:$F$21,6,FALSE)</f>
        <v>0</v>
      </c>
      <c r="D79" s="54"/>
      <c r="E79" s="54"/>
      <c r="F79" s="55"/>
      <c r="G79" s="10"/>
      <c r="H79" s="31"/>
    </row>
    <row r="80" spans="1:8" x14ac:dyDescent="0.2">
      <c r="A80" s="35"/>
      <c r="B80" s="36"/>
      <c r="C80" s="36"/>
      <c r="D80" s="36"/>
      <c r="E80" s="36"/>
      <c r="F80" s="36"/>
      <c r="G80" s="36"/>
      <c r="H80" s="37"/>
    </row>
    <row r="81" spans="1:8" x14ac:dyDescent="0.2">
      <c r="A81" s="33"/>
      <c r="B81" s="8"/>
      <c r="C81" s="8"/>
      <c r="D81" s="8"/>
      <c r="E81" s="8"/>
      <c r="F81" s="8"/>
      <c r="G81" s="8"/>
      <c r="H81" s="34"/>
    </row>
    <row r="82" spans="1:8" ht="19" x14ac:dyDescent="0.2">
      <c r="A82" s="30"/>
      <c r="B82" s="44" t="s">
        <v>14</v>
      </c>
      <c r="C82" s="44"/>
      <c r="D82" s="44"/>
      <c r="E82" s="44"/>
      <c r="F82" s="44"/>
      <c r="G82" s="10"/>
      <c r="H82" s="31"/>
    </row>
    <row r="83" spans="1:8" ht="19" x14ac:dyDescent="0.2">
      <c r="A83" s="30"/>
      <c r="B83" s="44" t="s">
        <v>5</v>
      </c>
      <c r="C83" s="44"/>
      <c r="D83" s="7"/>
      <c r="E83" s="7"/>
      <c r="F83" s="9"/>
      <c r="G83" s="10"/>
      <c r="H83" s="31"/>
    </row>
    <row r="84" spans="1:8" ht="21.5" thickBot="1" x14ac:dyDescent="0.35">
      <c r="A84" s="32">
        <f>+A76+1</f>
        <v>11</v>
      </c>
      <c r="B84" s="47" t="str">
        <f>CONCATENATE(VLOOKUP(A84,一覧!$A$6:$F$21,2,FALSE),"分野")</f>
        <v>分野</v>
      </c>
      <c r="C84" s="47"/>
      <c r="D84" s="46"/>
      <c r="E84" s="46"/>
      <c r="F84" s="26"/>
      <c r="G84" s="10"/>
      <c r="H84" s="31"/>
    </row>
    <row r="85" spans="1:8" ht="55.5" customHeight="1" x14ac:dyDescent="0.2">
      <c r="A85" s="30"/>
      <c r="B85" s="2" t="s">
        <v>0</v>
      </c>
      <c r="C85" s="49" t="str">
        <f>+一覧!$C$3</f>
        <v>山口</v>
      </c>
      <c r="D85" s="50"/>
      <c r="E85" s="3" t="s">
        <v>3</v>
      </c>
      <c r="F85" s="11">
        <f>VLOOKUP(A84,一覧!$A$6:$F$21,3,FALSE)</f>
        <v>0</v>
      </c>
      <c r="G85" s="10"/>
      <c r="H85" s="31"/>
    </row>
    <row r="86" spans="1:8" ht="55.5" customHeight="1" x14ac:dyDescent="0.2">
      <c r="A86" s="30"/>
      <c r="B86" s="4" t="s">
        <v>1</v>
      </c>
      <c r="C86" s="51">
        <f>VLOOKUP(A84,一覧!$A$6:$F$21,5,FALSE)</f>
        <v>0</v>
      </c>
      <c r="D86" s="52"/>
      <c r="E86" s="5" t="s">
        <v>4</v>
      </c>
      <c r="F86" s="12">
        <f>VLOOKUP(A84,一覧!$A$6:$F$21,4,FALSE)</f>
        <v>0</v>
      </c>
      <c r="G86" s="10"/>
      <c r="H86" s="31"/>
    </row>
    <row r="87" spans="1:8" ht="55.5" customHeight="1" thickBot="1" x14ac:dyDescent="0.25">
      <c r="A87" s="30"/>
      <c r="B87" s="6" t="s">
        <v>2</v>
      </c>
      <c r="C87" s="53">
        <f>VLOOKUP(A84,一覧!$A$6:$F$21,6,FALSE)</f>
        <v>0</v>
      </c>
      <c r="D87" s="54"/>
      <c r="E87" s="54"/>
      <c r="F87" s="55"/>
      <c r="G87" s="10"/>
      <c r="H87" s="31"/>
    </row>
    <row r="88" spans="1:8" x14ac:dyDescent="0.2">
      <c r="A88" s="30"/>
      <c r="B88" s="10"/>
      <c r="C88" s="10"/>
      <c r="D88" s="10"/>
      <c r="E88" s="10"/>
      <c r="F88" s="10"/>
      <c r="G88" s="10"/>
      <c r="H88" s="31"/>
    </row>
    <row r="89" spans="1:8" x14ac:dyDescent="0.2">
      <c r="A89" s="33"/>
      <c r="B89" s="8"/>
      <c r="C89" s="8"/>
      <c r="D89" s="8"/>
      <c r="E89" s="8"/>
      <c r="F89" s="8"/>
      <c r="G89" s="8"/>
      <c r="H89" s="34"/>
    </row>
    <row r="90" spans="1:8" ht="19" x14ac:dyDescent="0.2">
      <c r="A90" s="30"/>
      <c r="B90" s="44" t="s">
        <v>14</v>
      </c>
      <c r="C90" s="44"/>
      <c r="D90" s="44"/>
      <c r="E90" s="44"/>
      <c r="F90" s="44"/>
      <c r="G90" s="10"/>
      <c r="H90" s="31"/>
    </row>
    <row r="91" spans="1:8" ht="19" x14ac:dyDescent="0.2">
      <c r="A91" s="30"/>
      <c r="B91" s="44" t="s">
        <v>5</v>
      </c>
      <c r="C91" s="44"/>
      <c r="D91" s="7"/>
      <c r="E91" s="7"/>
      <c r="F91" s="9"/>
      <c r="G91" s="10"/>
      <c r="H91" s="31"/>
    </row>
    <row r="92" spans="1:8" ht="21.5" thickBot="1" x14ac:dyDescent="0.35">
      <c r="A92" s="32">
        <f>+A84+1</f>
        <v>12</v>
      </c>
      <c r="B92" s="47" t="str">
        <f>CONCATENATE(VLOOKUP(A92,一覧!$A$6:$F$21,2,FALSE),"分野")</f>
        <v>分野</v>
      </c>
      <c r="C92" s="47"/>
      <c r="D92" s="46"/>
      <c r="E92" s="46"/>
      <c r="F92" s="26"/>
      <c r="G92" s="10"/>
      <c r="H92" s="31"/>
    </row>
    <row r="93" spans="1:8" ht="55.5" customHeight="1" x14ac:dyDescent="0.2">
      <c r="A93" s="30"/>
      <c r="B93" s="2" t="s">
        <v>0</v>
      </c>
      <c r="C93" s="49" t="str">
        <f>+一覧!$C$3</f>
        <v>山口</v>
      </c>
      <c r="D93" s="50"/>
      <c r="E93" s="3" t="s">
        <v>3</v>
      </c>
      <c r="F93" s="11">
        <f>VLOOKUP(A92,一覧!$A$6:$F$21,3,FALSE)</f>
        <v>0</v>
      </c>
      <c r="G93" s="10"/>
      <c r="H93" s="31"/>
    </row>
    <row r="94" spans="1:8" ht="55.5" customHeight="1" x14ac:dyDescent="0.2">
      <c r="A94" s="30"/>
      <c r="B94" s="4" t="s">
        <v>1</v>
      </c>
      <c r="C94" s="51">
        <f>VLOOKUP(A92,一覧!$A$6:$F$21,5,FALSE)</f>
        <v>0</v>
      </c>
      <c r="D94" s="52"/>
      <c r="E94" s="5" t="s">
        <v>4</v>
      </c>
      <c r="F94" s="12">
        <f>VLOOKUP(A92,一覧!$A$6:$F$21,4,FALSE)</f>
        <v>0</v>
      </c>
      <c r="G94" s="10"/>
      <c r="H94" s="31"/>
    </row>
    <row r="95" spans="1:8" ht="55.5" customHeight="1" thickBot="1" x14ac:dyDescent="0.25">
      <c r="A95" s="30"/>
      <c r="B95" s="6" t="s">
        <v>2</v>
      </c>
      <c r="C95" s="53">
        <f>VLOOKUP(A92,一覧!$A$6:$F$21,6,FALSE)</f>
        <v>0</v>
      </c>
      <c r="D95" s="54"/>
      <c r="E95" s="54"/>
      <c r="F95" s="55"/>
      <c r="G95" s="10"/>
      <c r="H95" s="31"/>
    </row>
    <row r="96" spans="1:8" x14ac:dyDescent="0.2">
      <c r="A96" s="35"/>
      <c r="B96" s="36"/>
      <c r="C96" s="36"/>
      <c r="D96" s="36"/>
      <c r="E96" s="36"/>
      <c r="F96" s="36"/>
      <c r="G96" s="36"/>
      <c r="H96" s="37"/>
    </row>
    <row r="97" spans="1:8" x14ac:dyDescent="0.2">
      <c r="A97" s="33"/>
      <c r="B97" s="8"/>
      <c r="C97" s="8"/>
      <c r="D97" s="8"/>
      <c r="E97" s="8"/>
      <c r="F97" s="8"/>
      <c r="G97" s="8"/>
      <c r="H97" s="34"/>
    </row>
    <row r="98" spans="1:8" ht="19" x14ac:dyDescent="0.2">
      <c r="A98" s="30"/>
      <c r="B98" s="44" t="s">
        <v>14</v>
      </c>
      <c r="C98" s="44"/>
      <c r="D98" s="44"/>
      <c r="E98" s="44"/>
      <c r="F98" s="44"/>
      <c r="G98" s="10"/>
      <c r="H98" s="31"/>
    </row>
    <row r="99" spans="1:8" ht="19" x14ac:dyDescent="0.2">
      <c r="A99" s="30"/>
      <c r="B99" s="44" t="s">
        <v>5</v>
      </c>
      <c r="C99" s="44"/>
      <c r="D99" s="7"/>
      <c r="E99" s="7"/>
      <c r="F99" s="9"/>
      <c r="G99" s="10"/>
      <c r="H99" s="31"/>
    </row>
    <row r="100" spans="1:8" ht="21.5" thickBot="1" x14ac:dyDescent="0.35">
      <c r="A100" s="32">
        <f>+A92+1</f>
        <v>13</v>
      </c>
      <c r="B100" s="47" t="str">
        <f>CONCATENATE(VLOOKUP(A100,一覧!$A$6:$F$21,2,FALSE),"分野")</f>
        <v>分野</v>
      </c>
      <c r="C100" s="47"/>
      <c r="D100" s="46"/>
      <c r="E100" s="46"/>
      <c r="F100" s="26"/>
      <c r="G100" s="10"/>
      <c r="H100" s="31"/>
    </row>
    <row r="101" spans="1:8" ht="43" x14ac:dyDescent="0.2">
      <c r="A101" s="30"/>
      <c r="B101" s="2" t="s">
        <v>0</v>
      </c>
      <c r="C101" s="49" t="str">
        <f>+一覧!$C$3</f>
        <v>山口</v>
      </c>
      <c r="D101" s="50"/>
      <c r="E101" s="3" t="s">
        <v>3</v>
      </c>
      <c r="F101" s="11">
        <f>VLOOKUP(A100,一覧!$A$6:$F$21,3,FALSE)</f>
        <v>0</v>
      </c>
      <c r="G101" s="10"/>
      <c r="H101" s="31"/>
    </row>
    <row r="102" spans="1:8" ht="29" x14ac:dyDescent="0.2">
      <c r="A102" s="30"/>
      <c r="B102" s="4" t="s">
        <v>1</v>
      </c>
      <c r="C102" s="51">
        <f>VLOOKUP(A100,一覧!$A$6:$F$21,5,FALSE)</f>
        <v>0</v>
      </c>
      <c r="D102" s="52"/>
      <c r="E102" s="5" t="s">
        <v>4</v>
      </c>
      <c r="F102" s="12">
        <f>VLOOKUP(A100,一覧!$A$6:$F$21,4,FALSE)</f>
        <v>0</v>
      </c>
      <c r="G102" s="10"/>
      <c r="H102" s="31"/>
    </row>
    <row r="103" spans="1:8" ht="43.5" thickBot="1" x14ac:dyDescent="0.25">
      <c r="A103" s="30"/>
      <c r="B103" s="6" t="s">
        <v>2</v>
      </c>
      <c r="C103" s="53">
        <f>VLOOKUP(A100,一覧!$A$6:$F$21,6,FALSE)</f>
        <v>0</v>
      </c>
      <c r="D103" s="54"/>
      <c r="E103" s="54"/>
      <c r="F103" s="55"/>
      <c r="G103" s="10"/>
      <c r="H103" s="31"/>
    </row>
    <row r="104" spans="1:8" x14ac:dyDescent="0.2">
      <c r="A104" s="30"/>
      <c r="B104" s="10"/>
      <c r="C104" s="10"/>
      <c r="D104" s="10"/>
      <c r="E104" s="10"/>
      <c r="F104" s="10"/>
      <c r="G104" s="10"/>
      <c r="H104" s="31"/>
    </row>
    <row r="105" spans="1:8" x14ac:dyDescent="0.2">
      <c r="A105" s="33"/>
      <c r="B105" s="8"/>
      <c r="C105" s="8"/>
      <c r="D105" s="8"/>
      <c r="E105" s="8"/>
      <c r="F105" s="8"/>
      <c r="G105" s="8"/>
      <c r="H105" s="34"/>
    </row>
    <row r="106" spans="1:8" ht="19" x14ac:dyDescent="0.2">
      <c r="A106" s="30"/>
      <c r="B106" s="44" t="s">
        <v>14</v>
      </c>
      <c r="C106" s="44"/>
      <c r="D106" s="44"/>
      <c r="E106" s="44"/>
      <c r="F106" s="44"/>
      <c r="G106" s="10"/>
      <c r="H106" s="31"/>
    </row>
    <row r="107" spans="1:8" ht="19" x14ac:dyDescent="0.2">
      <c r="A107" s="30"/>
      <c r="B107" s="44" t="s">
        <v>5</v>
      </c>
      <c r="C107" s="44"/>
      <c r="D107" s="7"/>
      <c r="E107" s="7"/>
      <c r="F107" s="9"/>
      <c r="G107" s="10"/>
      <c r="H107" s="31"/>
    </row>
    <row r="108" spans="1:8" ht="21.5" thickBot="1" x14ac:dyDescent="0.35">
      <c r="A108" s="32">
        <f>+A100+1</f>
        <v>14</v>
      </c>
      <c r="B108" s="47" t="str">
        <f>CONCATENATE(VLOOKUP(A108,一覧!$A$6:$F$21,2,FALSE),"分野")</f>
        <v>分野</v>
      </c>
      <c r="C108" s="47"/>
      <c r="D108" s="46"/>
      <c r="E108" s="46"/>
      <c r="F108" s="26"/>
      <c r="G108" s="10"/>
      <c r="H108" s="31"/>
    </row>
    <row r="109" spans="1:8" ht="43" x14ac:dyDescent="0.2">
      <c r="A109" s="30"/>
      <c r="B109" s="2" t="s">
        <v>0</v>
      </c>
      <c r="C109" s="49" t="str">
        <f>+一覧!$C$3</f>
        <v>山口</v>
      </c>
      <c r="D109" s="50"/>
      <c r="E109" s="3" t="s">
        <v>3</v>
      </c>
      <c r="F109" s="11">
        <f>VLOOKUP(A108,一覧!$A$6:$F$21,3,FALSE)</f>
        <v>0</v>
      </c>
      <c r="G109" s="10"/>
      <c r="H109" s="31"/>
    </row>
    <row r="110" spans="1:8" ht="29" x14ac:dyDescent="0.2">
      <c r="A110" s="30"/>
      <c r="B110" s="4" t="s">
        <v>1</v>
      </c>
      <c r="C110" s="51">
        <f>VLOOKUP(A108,一覧!$A$6:$F$21,5,FALSE)</f>
        <v>0</v>
      </c>
      <c r="D110" s="52"/>
      <c r="E110" s="5" t="s">
        <v>4</v>
      </c>
      <c r="F110" s="12">
        <f>VLOOKUP(A108,一覧!$A$6:$F$21,4,FALSE)</f>
        <v>0</v>
      </c>
      <c r="G110" s="10"/>
      <c r="H110" s="31"/>
    </row>
    <row r="111" spans="1:8" ht="43.5" thickBot="1" x14ac:dyDescent="0.25">
      <c r="A111" s="30"/>
      <c r="B111" s="6" t="s">
        <v>2</v>
      </c>
      <c r="C111" s="53">
        <f>VLOOKUP(A108,一覧!$A$6:$F$21,6,FALSE)</f>
        <v>0</v>
      </c>
      <c r="D111" s="54"/>
      <c r="E111" s="54"/>
      <c r="F111" s="55"/>
      <c r="G111" s="10"/>
      <c r="H111" s="31"/>
    </row>
    <row r="112" spans="1:8" x14ac:dyDescent="0.2">
      <c r="A112" s="35"/>
      <c r="B112" s="36"/>
      <c r="C112" s="36"/>
      <c r="D112" s="36"/>
      <c r="E112" s="36"/>
      <c r="F112" s="36"/>
      <c r="G112" s="36"/>
      <c r="H112" s="37"/>
    </row>
    <row r="113" spans="1:8" x14ac:dyDescent="0.2">
      <c r="A113" s="33"/>
      <c r="B113" s="8"/>
      <c r="C113" s="8"/>
      <c r="D113" s="8"/>
      <c r="E113" s="8"/>
      <c r="F113" s="8"/>
      <c r="G113" s="8"/>
      <c r="H113" s="34"/>
    </row>
    <row r="114" spans="1:8" ht="19" x14ac:dyDescent="0.2">
      <c r="A114" s="30"/>
      <c r="B114" s="44" t="s">
        <v>14</v>
      </c>
      <c r="C114" s="44"/>
      <c r="D114" s="44"/>
      <c r="E114" s="44"/>
      <c r="F114" s="44"/>
      <c r="G114" s="10"/>
      <c r="H114" s="31"/>
    </row>
    <row r="115" spans="1:8" ht="19" x14ac:dyDescent="0.2">
      <c r="A115" s="30"/>
      <c r="B115" s="44" t="s">
        <v>5</v>
      </c>
      <c r="C115" s="44"/>
      <c r="D115" s="7"/>
      <c r="E115" s="7"/>
      <c r="F115" s="9"/>
      <c r="G115" s="10"/>
      <c r="H115" s="31"/>
    </row>
    <row r="116" spans="1:8" ht="21.5" thickBot="1" x14ac:dyDescent="0.35">
      <c r="A116" s="32">
        <f>+A108+1</f>
        <v>15</v>
      </c>
      <c r="B116" s="47" t="str">
        <f>CONCATENATE(VLOOKUP(A116,一覧!$A$6:$F$21,2,FALSE),"分野")</f>
        <v>分野</v>
      </c>
      <c r="C116" s="47"/>
      <c r="D116" s="46"/>
      <c r="E116" s="46"/>
      <c r="F116" s="26"/>
      <c r="G116" s="10"/>
      <c r="H116" s="31"/>
    </row>
    <row r="117" spans="1:8" ht="43" x14ac:dyDescent="0.2">
      <c r="A117" s="30"/>
      <c r="B117" s="2" t="s">
        <v>0</v>
      </c>
      <c r="C117" s="49" t="str">
        <f>+一覧!$C$3</f>
        <v>山口</v>
      </c>
      <c r="D117" s="50"/>
      <c r="E117" s="3" t="s">
        <v>3</v>
      </c>
      <c r="F117" s="11">
        <f>VLOOKUP(A116,一覧!$A$6:$F$21,3,FALSE)</f>
        <v>0</v>
      </c>
      <c r="G117" s="10"/>
      <c r="H117" s="31"/>
    </row>
    <row r="118" spans="1:8" ht="29" x14ac:dyDescent="0.2">
      <c r="A118" s="30"/>
      <c r="B118" s="4" t="s">
        <v>1</v>
      </c>
      <c r="C118" s="51">
        <f>VLOOKUP(A116,一覧!$A$6:$F$21,5,FALSE)</f>
        <v>0</v>
      </c>
      <c r="D118" s="52"/>
      <c r="E118" s="5" t="s">
        <v>4</v>
      </c>
      <c r="F118" s="12">
        <f>VLOOKUP(A116,一覧!$A$6:$F$21,4,FALSE)</f>
        <v>0</v>
      </c>
      <c r="G118" s="10"/>
      <c r="H118" s="31"/>
    </row>
    <row r="119" spans="1:8" ht="43.5" thickBot="1" x14ac:dyDescent="0.25">
      <c r="A119" s="30"/>
      <c r="B119" s="6" t="s">
        <v>2</v>
      </c>
      <c r="C119" s="53">
        <f>VLOOKUP(A116,一覧!$A$6:$F$21,6,FALSE)</f>
        <v>0</v>
      </c>
      <c r="D119" s="54"/>
      <c r="E119" s="54"/>
      <c r="F119" s="55"/>
      <c r="G119" s="10"/>
      <c r="H119" s="31"/>
    </row>
    <row r="120" spans="1:8" x14ac:dyDescent="0.2">
      <c r="A120" s="30"/>
      <c r="B120" s="10"/>
      <c r="C120" s="10"/>
      <c r="D120" s="10"/>
      <c r="E120" s="10"/>
      <c r="F120" s="10"/>
      <c r="G120" s="10"/>
      <c r="H120" s="31"/>
    </row>
    <row r="121" spans="1:8" x14ac:dyDescent="0.2">
      <c r="A121" s="33"/>
      <c r="B121" s="8"/>
      <c r="C121" s="8"/>
      <c r="D121" s="8"/>
      <c r="E121" s="8"/>
      <c r="F121" s="8"/>
      <c r="G121" s="8"/>
      <c r="H121" s="34"/>
    </row>
    <row r="122" spans="1:8" ht="19" x14ac:dyDescent="0.2">
      <c r="A122" s="30"/>
      <c r="B122" s="44" t="s">
        <v>14</v>
      </c>
      <c r="C122" s="44"/>
      <c r="D122" s="44"/>
      <c r="E122" s="44"/>
      <c r="F122" s="44"/>
      <c r="G122" s="10"/>
      <c r="H122" s="31"/>
    </row>
    <row r="123" spans="1:8" ht="19" x14ac:dyDescent="0.2">
      <c r="A123" s="30"/>
      <c r="B123" s="44" t="s">
        <v>5</v>
      </c>
      <c r="C123" s="44"/>
      <c r="D123" s="7"/>
      <c r="E123" s="7"/>
      <c r="F123" s="9"/>
      <c r="G123" s="10"/>
      <c r="H123" s="31"/>
    </row>
    <row r="124" spans="1:8" ht="21.5" thickBot="1" x14ac:dyDescent="0.35">
      <c r="A124" s="32">
        <f>+A116+1</f>
        <v>16</v>
      </c>
      <c r="B124" s="47" t="str">
        <f>CONCATENATE(VLOOKUP(A124,一覧!$A$6:$F$21,2,FALSE),"分野")</f>
        <v>分野</v>
      </c>
      <c r="C124" s="47"/>
      <c r="D124" s="46"/>
      <c r="E124" s="46"/>
      <c r="F124" s="26"/>
      <c r="G124" s="10"/>
      <c r="H124" s="31"/>
    </row>
    <row r="125" spans="1:8" ht="43" x14ac:dyDescent="0.2">
      <c r="A125" s="30"/>
      <c r="B125" s="2" t="s">
        <v>0</v>
      </c>
      <c r="C125" s="49" t="str">
        <f>+一覧!$C$3</f>
        <v>山口</v>
      </c>
      <c r="D125" s="50"/>
      <c r="E125" s="3" t="s">
        <v>3</v>
      </c>
      <c r="F125" s="11">
        <f>VLOOKUP(A124,一覧!$A$6:$F$21,3,FALSE)</f>
        <v>0</v>
      </c>
      <c r="G125" s="10"/>
      <c r="H125" s="31"/>
    </row>
    <row r="126" spans="1:8" ht="29" x14ac:dyDescent="0.2">
      <c r="A126" s="30"/>
      <c r="B126" s="4" t="s">
        <v>1</v>
      </c>
      <c r="C126" s="51">
        <f>VLOOKUP(A124,一覧!$A$6:$F$21,5,FALSE)</f>
        <v>0</v>
      </c>
      <c r="D126" s="52"/>
      <c r="E126" s="5" t="s">
        <v>4</v>
      </c>
      <c r="F126" s="12">
        <f>VLOOKUP(A124,一覧!$A$6:$F$21,4,FALSE)</f>
        <v>0</v>
      </c>
      <c r="G126" s="10"/>
      <c r="H126" s="31"/>
    </row>
    <row r="127" spans="1:8" ht="43.5" thickBot="1" x14ac:dyDescent="0.25">
      <c r="A127" s="30"/>
      <c r="B127" s="6" t="s">
        <v>2</v>
      </c>
      <c r="C127" s="53">
        <f>VLOOKUP(A124,一覧!$A$6:$F$21,6,FALSE)</f>
        <v>0</v>
      </c>
      <c r="D127" s="54"/>
      <c r="E127" s="54"/>
      <c r="F127" s="55"/>
      <c r="G127" s="10"/>
      <c r="H127" s="31"/>
    </row>
    <row r="128" spans="1:8" x14ac:dyDescent="0.2">
      <c r="A128" s="35"/>
      <c r="B128" s="36"/>
      <c r="C128" s="36"/>
      <c r="D128" s="36"/>
      <c r="E128" s="36"/>
      <c r="F128" s="36"/>
      <c r="G128" s="36"/>
      <c r="H128" s="37"/>
    </row>
  </sheetData>
  <mergeCells count="112">
    <mergeCell ref="C125:D125"/>
    <mergeCell ref="C126:D126"/>
    <mergeCell ref="C127:F127"/>
    <mergeCell ref="C117:D117"/>
    <mergeCell ref="C118:D118"/>
    <mergeCell ref="C119:F119"/>
    <mergeCell ref="B122:F122"/>
    <mergeCell ref="B123:C123"/>
    <mergeCell ref="B124:C124"/>
    <mergeCell ref="D124:E124"/>
    <mergeCell ref="C109:D109"/>
    <mergeCell ref="C110:D110"/>
    <mergeCell ref="C111:F111"/>
    <mergeCell ref="B114:F114"/>
    <mergeCell ref="B115:C115"/>
    <mergeCell ref="B116:C116"/>
    <mergeCell ref="D116:E116"/>
    <mergeCell ref="C101:D101"/>
    <mergeCell ref="C102:D102"/>
    <mergeCell ref="C103:F103"/>
    <mergeCell ref="B106:F106"/>
    <mergeCell ref="B107:C107"/>
    <mergeCell ref="B108:C108"/>
    <mergeCell ref="D108:E108"/>
    <mergeCell ref="C93:D93"/>
    <mergeCell ref="C94:D94"/>
    <mergeCell ref="C95:F95"/>
    <mergeCell ref="B98:F98"/>
    <mergeCell ref="B99:C99"/>
    <mergeCell ref="B100:C100"/>
    <mergeCell ref="D100:E100"/>
    <mergeCell ref="C85:D85"/>
    <mergeCell ref="C86:D86"/>
    <mergeCell ref="C87:F87"/>
    <mergeCell ref="B90:F90"/>
    <mergeCell ref="B91:C91"/>
    <mergeCell ref="B92:C92"/>
    <mergeCell ref="D92:E92"/>
    <mergeCell ref="C77:D77"/>
    <mergeCell ref="C78:D78"/>
    <mergeCell ref="C79:F79"/>
    <mergeCell ref="B82:F82"/>
    <mergeCell ref="B83:C83"/>
    <mergeCell ref="B84:C84"/>
    <mergeCell ref="D84:E84"/>
    <mergeCell ref="C69:D69"/>
    <mergeCell ref="C70:D70"/>
    <mergeCell ref="C71:F71"/>
    <mergeCell ref="B74:F74"/>
    <mergeCell ref="B75:C75"/>
    <mergeCell ref="B76:C76"/>
    <mergeCell ref="D76:E76"/>
    <mergeCell ref="C62:D62"/>
    <mergeCell ref="C63:F63"/>
    <mergeCell ref="B66:F66"/>
    <mergeCell ref="B67:C67"/>
    <mergeCell ref="B68:C68"/>
    <mergeCell ref="D68:E68"/>
    <mergeCell ref="C55:F55"/>
    <mergeCell ref="B58:F58"/>
    <mergeCell ref="B59:C59"/>
    <mergeCell ref="B60:C60"/>
    <mergeCell ref="D60:E60"/>
    <mergeCell ref="C61:D61"/>
    <mergeCell ref="B50:F50"/>
    <mergeCell ref="B51:C51"/>
    <mergeCell ref="B52:C52"/>
    <mergeCell ref="D52:E52"/>
    <mergeCell ref="C53:D53"/>
    <mergeCell ref="C54:D54"/>
    <mergeCell ref="C7:F7"/>
    <mergeCell ref="B2:F2"/>
    <mergeCell ref="B3:C3"/>
    <mergeCell ref="B4:C4"/>
    <mergeCell ref="C5:D5"/>
    <mergeCell ref="C6:D6"/>
    <mergeCell ref="D4:E4"/>
    <mergeCell ref="C13:D13"/>
    <mergeCell ref="C14:D14"/>
    <mergeCell ref="C15:F15"/>
    <mergeCell ref="B10:F10"/>
    <mergeCell ref="B11:C11"/>
    <mergeCell ref="B12:C12"/>
    <mergeCell ref="D12:E12"/>
    <mergeCell ref="C39:F39"/>
    <mergeCell ref="C22:D22"/>
    <mergeCell ref="C23:F23"/>
    <mergeCell ref="C30:D30"/>
    <mergeCell ref="C31:F31"/>
    <mergeCell ref="B28:C28"/>
    <mergeCell ref="C29:D29"/>
    <mergeCell ref="B36:C36"/>
    <mergeCell ref="D36:E36"/>
    <mergeCell ref="C37:D37"/>
    <mergeCell ref="C46:D46"/>
    <mergeCell ref="C47:F47"/>
    <mergeCell ref="B34:F34"/>
    <mergeCell ref="B35:C35"/>
    <mergeCell ref="B42:F42"/>
    <mergeCell ref="B43:C43"/>
    <mergeCell ref="D44:E44"/>
    <mergeCell ref="C45:D45"/>
    <mergeCell ref="B44:C44"/>
    <mergeCell ref="C38:D38"/>
    <mergeCell ref="D28:E28"/>
    <mergeCell ref="B27:C27"/>
    <mergeCell ref="B26:F26"/>
    <mergeCell ref="B18:F18"/>
    <mergeCell ref="B19:C19"/>
    <mergeCell ref="B20:C20"/>
    <mergeCell ref="D20:E20"/>
    <mergeCell ref="C21:D21"/>
  </mergeCells>
  <phoneticPr fontId="2"/>
  <conditionalFormatting sqref="C5:F7 C13:F15 C21:F23 E37:F38 E45:F46 C45:C47 C37:C39 C29:C31 E29:F30 E53:F54 E69:F70 E61:F62 E77:F78 C61:C63 C77:C79 C53:C55 C69:C71 E85:F86 E93:F94 C93:C95 C85:C87 E101:F102 E117:F118 E109:F110 E125:F126 C109:C111 C125:C127 C101:C103 C117:C119">
    <cfRule type="cellIs" dxfId="0" priority="1" stopIfTrue="1" operator="equal">
      <formula>0</formula>
    </cfRule>
  </conditionalFormatting>
  <printOptions horizontalCentered="1" verticalCentered="1"/>
  <pageMargins left="0.2" right="0.2" top="0.39000000000000007" bottom="0.47" header="0.2" footer="0"/>
  <pageSetup paperSize="9" scale="90" fitToHeight="2" orientation="portrait" horizontalDpi="4294967293" verticalDpi="4294967293" r:id="rId1"/>
  <headerFooter alignWithMargins="0">
    <oddHeader>&amp;L様式１</oddHeader>
    <oddFooter xml:space="preserve">&amp;L※白い厚紙で作成し、作品に添付してください。
</oddFooter>
  </headerFooter>
  <rowBreaks count="1" manualBreakCount="1">
    <brk id="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作品票</vt:lpstr>
      <vt:lpstr>一覧!Print_Area</vt:lpstr>
      <vt:lpstr>作品票!Print_Area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荻野　哲也</dc:creator>
  <cp:lastModifiedBy>Hiroyuki Nagayasu</cp:lastModifiedBy>
  <cp:lastPrinted>2018-10-27T11:03:58Z</cp:lastPrinted>
  <dcterms:created xsi:type="dcterms:W3CDTF">2003-11-01T13:21:53Z</dcterms:created>
  <dcterms:modified xsi:type="dcterms:W3CDTF">2021-06-01T05:36:17Z</dcterms:modified>
</cp:coreProperties>
</file>