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suya/Desktop/"/>
    </mc:Choice>
  </mc:AlternateContent>
  <xr:revisionPtr revIDLastSave="0" documentId="13_ncr:1_{A9FB3A03-AE33-BA4F-92CA-AF7F164AC480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入力シート" sheetId="1" r:id="rId1"/>
    <sheet name="整理シート" sheetId="2" r:id="rId2"/>
    <sheet name="Sheet3" sheetId="3" r:id="rId3"/>
  </sheets>
  <definedNames>
    <definedName name="_xlnm.Print_Area" localSheetId="0">入力シート!$B$9:$G$92</definedName>
    <definedName name="_xlnm.Print_Titles" localSheetId="0">入力シート!$1:$8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K27" i="2"/>
  <c r="H109" i="1"/>
  <c r="F27" i="2"/>
  <c r="J27" i="2"/>
  <c r="E27" i="2"/>
  <c r="K26" i="2"/>
  <c r="H105" i="1"/>
  <c r="F26" i="2"/>
  <c r="J26" i="2"/>
  <c r="E26" i="2"/>
  <c r="K25" i="2"/>
  <c r="H101" i="1"/>
  <c r="F25" i="2"/>
  <c r="J25" i="2"/>
  <c r="E25" i="2"/>
  <c r="K24" i="2"/>
  <c r="H97" i="1"/>
  <c r="F24" i="2"/>
  <c r="J24" i="2"/>
  <c r="E24" i="2"/>
  <c r="K23" i="2"/>
  <c r="H93" i="1"/>
  <c r="F23" i="2"/>
  <c r="J23" i="2"/>
  <c r="E23" i="2"/>
  <c r="K22" i="2"/>
  <c r="H89" i="1"/>
  <c r="F22" i="2"/>
  <c r="J22" i="2"/>
  <c r="E22" i="2"/>
  <c r="K21" i="2"/>
  <c r="H85" i="1"/>
  <c r="F21" i="2"/>
  <c r="J21" i="2"/>
  <c r="E21" i="2"/>
  <c r="K20" i="2"/>
  <c r="H81" i="1"/>
  <c r="F20" i="2"/>
  <c r="J20" i="2"/>
  <c r="E20" i="2"/>
  <c r="K19" i="2"/>
  <c r="H77" i="1"/>
  <c r="F19" i="2"/>
  <c r="J19" i="2"/>
  <c r="E19" i="2"/>
  <c r="K18" i="2"/>
  <c r="H73" i="1"/>
  <c r="F18" i="2"/>
  <c r="J18" i="2"/>
  <c r="E18" i="2"/>
  <c r="K17" i="2"/>
  <c r="H69" i="1"/>
  <c r="F17" i="2"/>
  <c r="J17" i="2"/>
  <c r="E17" i="2"/>
  <c r="K16" i="2"/>
  <c r="H65" i="1"/>
  <c r="F16" i="2"/>
  <c r="J16" i="2"/>
  <c r="E16" i="2"/>
  <c r="K15" i="2"/>
  <c r="H61" i="1"/>
  <c r="F15" i="2"/>
  <c r="J15" i="2"/>
  <c r="E15" i="2"/>
  <c r="K14" i="2"/>
  <c r="H57" i="1"/>
  <c r="F14" i="2"/>
  <c r="J14" i="2"/>
  <c r="E14" i="2"/>
  <c r="K13" i="2"/>
  <c r="H53" i="1"/>
  <c r="F13" i="2"/>
  <c r="J13" i="2"/>
  <c r="E13" i="2"/>
  <c r="K12" i="2"/>
  <c r="H49" i="1"/>
  <c r="F12" i="2"/>
  <c r="J12" i="2"/>
  <c r="E12" i="2"/>
  <c r="K11" i="2"/>
  <c r="H45" i="1"/>
  <c r="F11" i="2"/>
  <c r="J11" i="2"/>
  <c r="E11" i="2"/>
  <c r="K10" i="2"/>
  <c r="H41" i="1"/>
  <c r="F10" i="2"/>
  <c r="J10" i="2"/>
  <c r="E10" i="2"/>
  <c r="K9" i="2"/>
  <c r="H37" i="1"/>
  <c r="F9" i="2"/>
  <c r="J9" i="2"/>
  <c r="E9" i="2"/>
  <c r="K8" i="2"/>
  <c r="H33" i="1"/>
  <c r="F8" i="2"/>
  <c r="J8" i="2"/>
  <c r="E8" i="2"/>
  <c r="K7" i="2"/>
  <c r="H29" i="1"/>
  <c r="F7" i="2"/>
  <c r="J7" i="2"/>
  <c r="E7" i="2"/>
  <c r="K6" i="2"/>
  <c r="H25" i="1"/>
  <c r="F6" i="2"/>
  <c r="J6" i="2"/>
  <c r="E6" i="2"/>
  <c r="K5" i="2"/>
  <c r="H21" i="1"/>
  <c r="F5" i="2"/>
  <c r="J5" i="2"/>
  <c r="E5" i="2"/>
  <c r="H17" i="1"/>
  <c r="K4" i="2"/>
  <c r="F4" i="2"/>
  <c r="J4" i="2"/>
  <c r="E4" i="2"/>
  <c r="H13" i="1"/>
  <c r="K3" i="2"/>
  <c r="F3" i="2"/>
  <c r="J3" i="2"/>
  <c r="E3" i="2"/>
  <c r="H9" i="1"/>
  <c r="K2" i="2"/>
  <c r="F2" i="2"/>
  <c r="J2" i="2"/>
  <c r="E2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  <c r="I3" i="2"/>
  <c r="D3" i="2"/>
  <c r="I2" i="2"/>
  <c r="D2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13" i="1"/>
  <c r="A17" i="1"/>
  <c r="A21" i="1"/>
  <c r="A25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0" i="1"/>
  <c r="B109" i="1"/>
  <c r="A106" i="1"/>
  <c r="B105" i="1"/>
  <c r="A102" i="1"/>
  <c r="B101" i="1"/>
  <c r="A98" i="1"/>
  <c r="B97" i="1"/>
  <c r="A94" i="1"/>
  <c r="B93" i="1"/>
  <c r="A90" i="1"/>
  <c r="B89" i="1"/>
  <c r="A86" i="1"/>
  <c r="B85" i="1"/>
  <c r="A82" i="1"/>
  <c r="B81" i="1"/>
  <c r="A78" i="1"/>
  <c r="B77" i="1"/>
  <c r="A74" i="1"/>
  <c r="B73" i="1"/>
  <c r="A70" i="1"/>
  <c r="B69" i="1"/>
  <c r="A66" i="1"/>
  <c r="B65" i="1"/>
  <c r="A62" i="1"/>
  <c r="B61" i="1"/>
  <c r="A58" i="1"/>
  <c r="B57" i="1"/>
  <c r="A54" i="1"/>
  <c r="B53" i="1"/>
  <c r="A50" i="1"/>
  <c r="B49" i="1"/>
  <c r="A46" i="1"/>
  <c r="B45" i="1"/>
  <c r="A42" i="1"/>
  <c r="B41" i="1"/>
  <c r="A38" i="1"/>
  <c r="B37" i="1"/>
  <c r="A34" i="1"/>
  <c r="B33" i="1"/>
  <c r="A30" i="1"/>
  <c r="B29" i="1"/>
  <c r="A26" i="1"/>
  <c r="B25" i="1"/>
  <c r="A22" i="1"/>
  <c r="B21" i="1"/>
  <c r="A18" i="1"/>
  <c r="B17" i="1"/>
  <c r="A14" i="1"/>
  <c r="B13" i="1"/>
  <c r="A10" i="1"/>
  <c r="B9" i="1"/>
  <c r="I1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<sst xmlns="http://schemas.openxmlformats.org/spreadsheetml/2006/main" count="69" uniqueCount="67">
  <si>
    <t>参加者</t>
    <rPh sb="0" eb="3">
      <t>サンカシャ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</si>
  <si>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</si>
  <si>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</si>
  <si>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チーム名</t>
    <rPh sb="3" eb="4">
      <t>メイ</t>
    </rPh>
    <phoneticPr fontId="1"/>
  </si>
  <si>
    <t>校長名</t>
    <rPh sb="0" eb="3">
      <t>コウチョウメイ</t>
    </rPh>
    <phoneticPr fontId="1"/>
  </si>
  <si>
    <t>参加チーム名</t>
    <rPh sb="0" eb="2">
      <t>サンカ</t>
    </rPh>
    <rPh sb="5" eb="6">
      <t>メイ</t>
    </rPh>
    <phoneticPr fontId="1"/>
  </si>
  <si>
    <t>部門</t>
    <rPh sb="0" eb="2">
      <t>ブモン</t>
    </rPh>
    <phoneticPr fontId="1"/>
  </si>
  <si>
    <t>I</t>
    <phoneticPr fontId="1"/>
  </si>
  <si>
    <t>O</t>
    <phoneticPr fontId="1"/>
  </si>
  <si>
    <t>入力シート!</t>
    <phoneticPr fontId="1"/>
  </si>
  <si>
    <t>略称</t>
    <rPh sb="0" eb="2">
      <t>リャクショウ</t>
    </rPh>
    <phoneticPr fontId="1"/>
  </si>
  <si>
    <t>引率</t>
    <rPh sb="0" eb="2">
      <t>インソツ</t>
    </rPh>
    <phoneticPr fontId="1"/>
  </si>
  <si>
    <t>A</t>
  </si>
  <si>
    <t>A</t>
    <phoneticPr fontId="1"/>
  </si>
  <si>
    <t>B</t>
  </si>
  <si>
    <t>B</t>
    <phoneticPr fontId="1"/>
  </si>
  <si>
    <t>C</t>
  </si>
  <si>
    <t>C</t>
    <phoneticPr fontId="1"/>
  </si>
  <si>
    <t>D</t>
  </si>
  <si>
    <t>D</t>
    <phoneticPr fontId="1"/>
  </si>
  <si>
    <t>E</t>
  </si>
  <si>
    <t>E</t>
    <phoneticPr fontId="1"/>
  </si>
  <si>
    <t>F</t>
  </si>
  <si>
    <t>F</t>
    <phoneticPr fontId="1"/>
  </si>
  <si>
    <t>G</t>
  </si>
  <si>
    <t>G</t>
    <phoneticPr fontId="1"/>
  </si>
  <si>
    <t>H</t>
  </si>
  <si>
    <t>H</t>
    <phoneticPr fontId="1"/>
  </si>
  <si>
    <t>I</t>
  </si>
  <si>
    <t>J</t>
  </si>
  <si>
    <t>J</t>
    <phoneticPr fontId="1"/>
  </si>
  <si>
    <t>K</t>
  </si>
  <si>
    <t>K</t>
    <phoneticPr fontId="1"/>
  </si>
  <si>
    <t>L</t>
  </si>
  <si>
    <t>L</t>
    <phoneticPr fontId="1"/>
  </si>
  <si>
    <t>M</t>
  </si>
  <si>
    <t>M</t>
    <phoneticPr fontId="1"/>
  </si>
  <si>
    <t>N</t>
  </si>
  <si>
    <t>N</t>
    <phoneticPr fontId="1"/>
  </si>
  <si>
    <t>O</t>
  </si>
  <si>
    <t>P</t>
  </si>
  <si>
    <t>P</t>
    <phoneticPr fontId="1"/>
  </si>
  <si>
    <t>Q</t>
  </si>
  <si>
    <t>Q</t>
    <phoneticPr fontId="1"/>
  </si>
  <si>
    <t>R</t>
  </si>
  <si>
    <t>R</t>
    <phoneticPr fontId="1"/>
  </si>
  <si>
    <t>S</t>
  </si>
  <si>
    <t>S</t>
    <phoneticPr fontId="1"/>
  </si>
  <si>
    <t>T</t>
  </si>
  <si>
    <t>T</t>
    <phoneticPr fontId="1"/>
  </si>
  <si>
    <t>U</t>
  </si>
  <si>
    <t>U</t>
    <phoneticPr fontId="1"/>
  </si>
  <si>
    <t>Ｖ</t>
  </si>
  <si>
    <t>Ｖ</t>
    <phoneticPr fontId="1"/>
  </si>
  <si>
    <t>Ｗ</t>
  </si>
  <si>
    <t>Ｗ</t>
    <phoneticPr fontId="1"/>
  </si>
  <si>
    <t>Ｘ</t>
  </si>
  <si>
    <t>Ｘ</t>
    <phoneticPr fontId="1"/>
  </si>
  <si>
    <t>Ｙ</t>
  </si>
  <si>
    <t>Ｙ</t>
    <phoneticPr fontId="1"/>
  </si>
  <si>
    <t>Ｚ</t>
  </si>
  <si>
    <t>Ｚ</t>
    <phoneticPr fontId="1"/>
  </si>
  <si>
    <t>人数</t>
    <rPh sb="0" eb="2">
      <t>ニンズウ</t>
    </rPh>
    <phoneticPr fontId="1"/>
  </si>
  <si>
    <t xml:space="preserve"> ※当日運営協力をお願いします</t>
    <rPh sb="2" eb="4">
      <t>トウジツ</t>
    </rPh>
    <rPh sb="4" eb="6">
      <t>ウンエイ</t>
    </rPh>
    <rPh sb="6" eb="8">
      <t>キョウリョク</t>
    </rPh>
    <rPh sb="10" eb="11">
      <t>ネガ</t>
    </rPh>
    <phoneticPr fontId="1"/>
  </si>
  <si>
    <t>　ぴょん太杯　アイディアロボットコンテスト　参加申込書</t>
    <rPh sb="4" eb="5">
      <t>タ</t>
    </rPh>
    <rPh sb="5" eb="6">
      <t>ハイ</t>
    </rPh>
    <rPh sb="22" eb="24">
      <t>サンカ</t>
    </rPh>
    <rPh sb="24" eb="27">
      <t>モウシコミショ</t>
    </rPh>
    <phoneticPr fontId="1"/>
  </si>
  <si>
    <t>申し込み先　広島市立祇園東中学校 （担当：猪狩克也）　  E-mail ：hiroshima.robo@gmail.com</t>
    <rPh sb="0" eb="1">
      <t>モウ</t>
    </rPh>
    <rPh sb="2" eb="3">
      <t>コ</t>
    </rPh>
    <rPh sb="4" eb="5">
      <t>サキ</t>
    </rPh>
    <rPh sb="9" eb="10">
      <t>リツ</t>
    </rPh>
    <rPh sb="10" eb="13">
      <t xml:space="preserve">ギオンヒガシ </t>
    </rPh>
    <rPh sb="13" eb="16">
      <t>チュウガッコウ</t>
    </rPh>
    <rPh sb="21" eb="23">
      <t xml:space="preserve">イガリ </t>
    </rPh>
    <rPh sb="23" eb="25">
      <t xml:space="preserve">カツヤ </t>
    </rPh>
    <phoneticPr fontId="1"/>
  </si>
  <si>
    <t>申し込み〆切　 令和6年 6月28日（金）</t>
    <rPh sb="0" eb="1">
      <t>モウ</t>
    </rPh>
    <rPh sb="2" eb="3">
      <t>コ</t>
    </rPh>
    <rPh sb="4" eb="6">
      <t>シメキリ</t>
    </rPh>
    <rPh sb="8" eb="10">
      <t>レイワ</t>
    </rPh>
    <rPh sb="11" eb="12">
      <t>ネン</t>
    </rPh>
    <rPh sb="14" eb="15">
      <t>ツキ</t>
    </rPh>
    <rPh sb="17" eb="18">
      <t>ニチ</t>
    </rPh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</si>
</sst>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zoomScaleNormal="100" zoomScaleSheetLayoutView="100" workbookViewId="0">
      <selection activeCell="N9" sqref="N9"/>
    </sheetView>
  </sheetViews>
  <sheetFormatPr baseColWidth="10" defaultColWidth="9" defaultRowHeight="19"/>
  <cols>
    <col min="1" max="1" width="3.83203125" style="33" customWidth="1"/>
    <col min="2" max="2" width="5.6640625" style="1" customWidth="1"/>
    <col min="3" max="3" width="12.6640625" style="1" customWidth="1"/>
    <col min="4" max="4" width="32.6640625" style="1" customWidth="1"/>
    <col min="5" max="5" width="10.6640625" style="1" customWidth="1"/>
    <col min="6" max="6" width="14.6640625" style="1" customWidth="1"/>
    <col min="7" max="7" width="8.6640625" style="1" customWidth="1"/>
    <col min="8" max="8" width="3.83203125" style="1" hidden="1" customWidth="1"/>
    <col min="9" max="9" width="1.6640625" style="2" customWidth="1"/>
    <col min="10" max="10" width="4.1640625" style="2" customWidth="1"/>
    <col min="11" max="11" width="5.83203125" style="1" hidden="1" customWidth="1"/>
    <col min="12" max="12" width="5.1640625" style="1" hidden="1" customWidth="1"/>
    <col min="13" max="16384" width="9" style="2"/>
  </cols>
  <sheetData>
    <row r="1" spans="1:12" ht="30" customHeight="1">
      <c r="B1" s="50" t="s">
        <v>64</v>
      </c>
      <c r="C1" s="50"/>
      <c r="D1" s="50"/>
      <c r="E1" s="50"/>
      <c r="F1" s="50"/>
      <c r="G1" s="50"/>
    </row>
    <row r="2" spans="1:12" ht="30" customHeight="1">
      <c r="B2" s="54" t="s">
        <v>2</v>
      </c>
      <c r="C2" s="54"/>
      <c r="D2" s="8"/>
      <c r="E2" s="9" t="s">
        <v>4</v>
      </c>
      <c r="F2" s="51"/>
      <c r="G2" s="51"/>
      <c r="H2" s="20"/>
    </row>
    <row r="3" spans="1:12" ht="14" customHeight="1" thickBot="1">
      <c r="B3" s="5"/>
      <c r="C3" s="5"/>
      <c r="D3" s="5"/>
    </row>
    <row r="4" spans="1:12" ht="27" customHeight="1" thickBot="1">
      <c r="B4" s="37" t="s">
        <v>11</v>
      </c>
      <c r="C4" s="38"/>
      <c r="D4" s="26"/>
      <c r="E4" s="32" t="s">
        <v>63</v>
      </c>
      <c r="F4" s="2"/>
      <c r="G4" s="2"/>
      <c r="H4" s="2"/>
    </row>
    <row r="5" spans="1:12" ht="25" customHeight="1">
      <c r="B5" s="7"/>
      <c r="C5" s="25" t="s">
        <v>65</v>
      </c>
      <c r="D5" s="25"/>
      <c r="E5" s="2"/>
      <c r="F5" s="6"/>
      <c r="G5" s="7"/>
      <c r="H5" s="7"/>
      <c r="I5" s="3"/>
      <c r="J5" s="3"/>
      <c r="K5" s="3"/>
      <c r="L5" s="3"/>
    </row>
    <row r="6" spans="1:12" ht="25" customHeight="1">
      <c r="B6" s="55" t="s">
        <v>66</v>
      </c>
      <c r="C6" s="50"/>
      <c r="D6" s="50"/>
      <c r="E6" s="50"/>
      <c r="F6" s="50"/>
      <c r="G6" s="50"/>
    </row>
    <row r="7" spans="1:12" ht="10" customHeight="1" thickBot="1">
      <c r="B7" s="24"/>
      <c r="C7" s="24"/>
      <c r="E7" s="2"/>
      <c r="F7" s="2"/>
      <c r="G7" s="2"/>
      <c r="H7" s="2"/>
    </row>
    <row r="8" spans="1:12" ht="22" customHeight="1" thickBot="1">
      <c r="B8" s="10"/>
      <c r="C8" s="11" t="s">
        <v>6</v>
      </c>
      <c r="D8" s="12" t="s">
        <v>5</v>
      </c>
      <c r="E8" s="52" t="s">
        <v>0</v>
      </c>
      <c r="F8" s="53"/>
      <c r="G8" s="13" t="s">
        <v>1</v>
      </c>
      <c r="H8" s="29"/>
    </row>
    <row r="9" spans="1:12" ht="22" customHeight="1">
      <c r="A9" s="33">
        <v>1</v>
      </c>
      <c r="B9" s="42" t="str">
        <f>CONCATENATE(A10,"チーム")</f>
        <v>Aチーム</v>
      </c>
      <c r="C9" s="39"/>
      <c r="D9" s="39"/>
      <c r="E9" s="47"/>
      <c r="F9" s="48"/>
      <c r="G9" s="14"/>
      <c r="H9" s="29">
        <f>COUNTA(E9:F12)</f>
        <v>0</v>
      </c>
      <c r="K9" s="27">
        <v>1</v>
      </c>
      <c r="L9" s="28" t="s">
        <v>13</v>
      </c>
    </row>
    <row r="10" spans="1:12" ht="22" customHeight="1">
      <c r="A10" s="34" t="str">
        <f>VLOOKUP(A9,$K$9:$L$38,2,FALSE)</f>
        <v>A</v>
      </c>
      <c r="B10" s="43"/>
      <c r="C10" s="40"/>
      <c r="D10" s="40"/>
      <c r="E10" s="35"/>
      <c r="F10" s="36"/>
      <c r="G10" s="15"/>
      <c r="H10" s="29"/>
      <c r="K10" s="29">
        <v>2</v>
      </c>
      <c r="L10" s="30" t="s">
        <v>15</v>
      </c>
    </row>
    <row r="11" spans="1:12" ht="22" customHeight="1">
      <c r="B11" s="43"/>
      <c r="C11" s="40"/>
      <c r="D11" s="40"/>
      <c r="E11" s="35"/>
      <c r="F11" s="36"/>
      <c r="G11" s="16"/>
      <c r="H11" s="29"/>
      <c r="K11" s="29">
        <v>3</v>
      </c>
      <c r="L11" s="30" t="s">
        <v>17</v>
      </c>
    </row>
    <row r="12" spans="1:12" ht="22" customHeight="1" thickBot="1">
      <c r="B12" s="44"/>
      <c r="C12" s="41"/>
      <c r="D12" s="41"/>
      <c r="E12" s="45"/>
      <c r="F12" s="46"/>
      <c r="G12" s="19"/>
      <c r="H12" s="29"/>
      <c r="K12" s="29">
        <v>4</v>
      </c>
      <c r="L12" s="30" t="s">
        <v>19</v>
      </c>
    </row>
    <row r="13" spans="1:12" ht="22" customHeight="1">
      <c r="A13" s="33">
        <f>+A9+1</f>
        <v>2</v>
      </c>
      <c r="B13" s="42" t="str">
        <f>CONCATENATE(A14,"チーム")</f>
        <v>Bチーム</v>
      </c>
      <c r="C13" s="39"/>
      <c r="D13" s="39"/>
      <c r="E13" s="47"/>
      <c r="F13" s="48"/>
      <c r="G13" s="17"/>
      <c r="H13" s="29">
        <f>COUNTA(E13:F16)</f>
        <v>0</v>
      </c>
      <c r="K13" s="29">
        <v>5</v>
      </c>
      <c r="L13" s="30" t="s">
        <v>21</v>
      </c>
    </row>
    <row r="14" spans="1:12" ht="22" customHeight="1">
      <c r="A14" s="34" t="str">
        <f>VLOOKUP(A13,$K$9:$L$38,2,FALSE)</f>
        <v>B</v>
      </c>
      <c r="B14" s="43"/>
      <c r="C14" s="40"/>
      <c r="D14" s="40"/>
      <c r="E14" s="35"/>
      <c r="F14" s="36"/>
      <c r="G14" s="14"/>
      <c r="H14" s="29"/>
      <c r="K14" s="29">
        <v>6</v>
      </c>
      <c r="L14" s="30" t="s">
        <v>23</v>
      </c>
    </row>
    <row r="15" spans="1:12" ht="22" customHeight="1" thickBot="1">
      <c r="B15" s="43"/>
      <c r="C15" s="40"/>
      <c r="D15" s="40"/>
      <c r="E15" s="35"/>
      <c r="F15" s="36"/>
      <c r="G15" s="18"/>
      <c r="H15" s="29"/>
      <c r="K15" s="23">
        <v>7</v>
      </c>
      <c r="L15" s="31" t="s">
        <v>25</v>
      </c>
    </row>
    <row r="16" spans="1:12" ht="22" customHeight="1" thickBot="1">
      <c r="B16" s="44"/>
      <c r="C16" s="41"/>
      <c r="D16" s="41"/>
      <c r="E16" s="45"/>
      <c r="F16" s="46"/>
      <c r="G16" s="19"/>
      <c r="H16" s="29"/>
      <c r="K16" s="27">
        <v>8</v>
      </c>
      <c r="L16" s="28" t="s">
        <v>27</v>
      </c>
    </row>
    <row r="17" spans="1:12" ht="22" customHeight="1">
      <c r="A17" s="33">
        <f>+A13+1</f>
        <v>3</v>
      </c>
      <c r="B17" s="42" t="str">
        <f>CONCATENATE(A18,"チーム")</f>
        <v>Cチーム</v>
      </c>
      <c r="C17" s="39"/>
      <c r="D17" s="39"/>
      <c r="E17" s="47"/>
      <c r="F17" s="48"/>
      <c r="G17" s="14"/>
      <c r="H17" s="29">
        <f>COUNTA(E17:F20)</f>
        <v>0</v>
      </c>
      <c r="K17" s="29">
        <v>9</v>
      </c>
      <c r="L17" s="30" t="s">
        <v>7</v>
      </c>
    </row>
    <row r="18" spans="1:12" ht="22" customHeight="1">
      <c r="A18" s="34" t="str">
        <f>VLOOKUP(A17,$K$9:$L$38,2,FALSE)</f>
        <v>C</v>
      </c>
      <c r="B18" s="43"/>
      <c r="C18" s="40"/>
      <c r="D18" s="40"/>
      <c r="E18" s="35"/>
      <c r="F18" s="36"/>
      <c r="G18" s="15"/>
      <c r="H18" s="29"/>
      <c r="K18" s="29">
        <v>10</v>
      </c>
      <c r="L18" s="30" t="s">
        <v>30</v>
      </c>
    </row>
    <row r="19" spans="1:12" ht="22" customHeight="1">
      <c r="B19" s="43"/>
      <c r="C19" s="40"/>
      <c r="D19" s="40"/>
      <c r="E19" s="35"/>
      <c r="F19" s="36"/>
      <c r="G19" s="16"/>
      <c r="H19" s="29"/>
      <c r="K19" s="29">
        <v>11</v>
      </c>
      <c r="L19" s="30" t="s">
        <v>32</v>
      </c>
    </row>
    <row r="20" spans="1:12" ht="22" customHeight="1" thickBot="1">
      <c r="B20" s="44"/>
      <c r="C20" s="41"/>
      <c r="D20" s="41"/>
      <c r="E20" s="45"/>
      <c r="F20" s="46"/>
      <c r="G20" s="16"/>
      <c r="H20" s="29"/>
      <c r="K20" s="29">
        <v>12</v>
      </c>
      <c r="L20" s="30" t="s">
        <v>34</v>
      </c>
    </row>
    <row r="21" spans="1:12" ht="22" customHeight="1">
      <c r="A21" s="33">
        <f>+A17+1</f>
        <v>4</v>
      </c>
      <c r="B21" s="42" t="str">
        <f>CONCATENATE(A22,"チーム")</f>
        <v>Dチーム</v>
      </c>
      <c r="C21" s="39"/>
      <c r="D21" s="39"/>
      <c r="E21" s="47"/>
      <c r="F21" s="48"/>
      <c r="G21" s="17"/>
      <c r="H21" s="29">
        <f>COUNTA(E21:F24)</f>
        <v>0</v>
      </c>
      <c r="K21" s="29">
        <v>13</v>
      </c>
      <c r="L21" s="30" t="s">
        <v>36</v>
      </c>
    </row>
    <row r="22" spans="1:12" ht="22" customHeight="1" thickBot="1">
      <c r="A22" s="34" t="str">
        <f>VLOOKUP(A21,$K$9:$L$38,2,FALSE)</f>
        <v>D</v>
      </c>
      <c r="B22" s="43"/>
      <c r="C22" s="40"/>
      <c r="D22" s="40"/>
      <c r="E22" s="35"/>
      <c r="F22" s="36"/>
      <c r="G22" s="15"/>
      <c r="H22" s="29"/>
      <c r="K22" s="23">
        <v>14</v>
      </c>
      <c r="L22" s="31" t="s">
        <v>38</v>
      </c>
    </row>
    <row r="23" spans="1:12" ht="22" customHeight="1">
      <c r="B23" s="43"/>
      <c r="C23" s="40"/>
      <c r="D23" s="40"/>
      <c r="E23" s="35"/>
      <c r="F23" s="36"/>
      <c r="G23" s="16"/>
      <c r="H23" s="29"/>
      <c r="K23" s="27">
        <v>15</v>
      </c>
      <c r="L23" s="28" t="s">
        <v>8</v>
      </c>
    </row>
    <row r="24" spans="1:12" ht="22" customHeight="1" thickBot="1">
      <c r="B24" s="44"/>
      <c r="C24" s="41"/>
      <c r="D24" s="41"/>
      <c r="E24" s="45"/>
      <c r="F24" s="46"/>
      <c r="G24" s="19"/>
      <c r="H24" s="29"/>
      <c r="K24" s="29">
        <v>16</v>
      </c>
      <c r="L24" s="30" t="s">
        <v>41</v>
      </c>
    </row>
    <row r="25" spans="1:12" ht="22" customHeight="1">
      <c r="A25" s="33">
        <f>+A21+1</f>
        <v>5</v>
      </c>
      <c r="B25" s="42" t="str">
        <f>CONCATENATE(A26,"チーム")</f>
        <v>Eチーム</v>
      </c>
      <c r="C25" s="39"/>
      <c r="D25" s="39"/>
      <c r="E25" s="47"/>
      <c r="F25" s="48"/>
      <c r="G25" s="17"/>
      <c r="H25" s="29">
        <f>COUNTA(E25:F28)</f>
        <v>0</v>
      </c>
      <c r="K25" s="29">
        <v>17</v>
      </c>
      <c r="L25" s="30" t="s">
        <v>43</v>
      </c>
    </row>
    <row r="26" spans="1:12" ht="22" customHeight="1">
      <c r="A26" s="34" t="str">
        <f>VLOOKUP(A25,$K$9:$L$38,2,FALSE)</f>
        <v>E</v>
      </c>
      <c r="B26" s="43"/>
      <c r="C26" s="40"/>
      <c r="D26" s="40"/>
      <c r="E26" s="35"/>
      <c r="F26" s="49"/>
      <c r="G26" s="15"/>
      <c r="H26" s="29"/>
      <c r="K26" s="29">
        <v>18</v>
      </c>
      <c r="L26" s="30" t="s">
        <v>45</v>
      </c>
    </row>
    <row r="27" spans="1:12" ht="22" customHeight="1">
      <c r="B27" s="43"/>
      <c r="C27" s="40"/>
      <c r="D27" s="40"/>
      <c r="E27" s="35"/>
      <c r="F27" s="36"/>
      <c r="G27" s="16"/>
      <c r="H27" s="29"/>
      <c r="K27" s="29">
        <v>19</v>
      </c>
      <c r="L27" s="30" t="s">
        <v>47</v>
      </c>
    </row>
    <row r="28" spans="1:12" ht="22" customHeight="1" thickBot="1">
      <c r="B28" s="44"/>
      <c r="C28" s="41"/>
      <c r="D28" s="41"/>
      <c r="E28" s="45"/>
      <c r="F28" s="46"/>
      <c r="G28" s="19"/>
      <c r="H28" s="29"/>
      <c r="K28" s="29">
        <v>20</v>
      </c>
      <c r="L28" s="30" t="s">
        <v>49</v>
      </c>
    </row>
    <row r="29" spans="1:12" ht="22" customHeight="1" thickBot="1">
      <c r="A29" s="33">
        <f>+A25+1</f>
        <v>6</v>
      </c>
      <c r="B29" s="42" t="str">
        <f>CONCATENATE(A30,"チーム")</f>
        <v>Fチーム</v>
      </c>
      <c r="C29" s="39"/>
      <c r="D29" s="39"/>
      <c r="E29" s="47"/>
      <c r="F29" s="48"/>
      <c r="G29" s="14"/>
      <c r="H29" s="29">
        <f>COUNTA(E29:F32)</f>
        <v>0</v>
      </c>
      <c r="K29" s="23">
        <v>21</v>
      </c>
      <c r="L29" s="31" t="s">
        <v>51</v>
      </c>
    </row>
    <row r="30" spans="1:12" ht="22" customHeight="1">
      <c r="A30" s="34" t="str">
        <f>VLOOKUP(A29,$K$9:$L$38,2,FALSE)</f>
        <v>F</v>
      </c>
      <c r="B30" s="43"/>
      <c r="C30" s="40"/>
      <c r="D30" s="40"/>
      <c r="E30" s="35"/>
      <c r="F30" s="36"/>
      <c r="G30" s="15"/>
      <c r="H30" s="29"/>
      <c r="K30" s="1">
        <v>22</v>
      </c>
      <c r="L30" s="1" t="s">
        <v>53</v>
      </c>
    </row>
    <row r="31" spans="1:12" ht="22" customHeight="1">
      <c r="B31" s="43"/>
      <c r="C31" s="40"/>
      <c r="D31" s="40"/>
      <c r="E31" s="35"/>
      <c r="F31" s="36"/>
      <c r="G31" s="16"/>
      <c r="H31" s="29"/>
      <c r="K31" s="1">
        <v>23</v>
      </c>
      <c r="L31" s="1" t="s">
        <v>55</v>
      </c>
    </row>
    <row r="32" spans="1:12" ht="22" customHeight="1" thickBot="1">
      <c r="B32" s="44"/>
      <c r="C32" s="41"/>
      <c r="D32" s="41"/>
      <c r="E32" s="45"/>
      <c r="F32" s="46"/>
      <c r="G32" s="16"/>
      <c r="H32" s="29"/>
      <c r="K32" s="1">
        <v>24</v>
      </c>
      <c r="L32" s="1" t="s">
        <v>57</v>
      </c>
    </row>
    <row r="33" spans="1:12" ht="22" customHeight="1">
      <c r="A33" s="33">
        <f>+A29+1</f>
        <v>7</v>
      </c>
      <c r="B33" s="42" t="str">
        <f>CONCATENATE(A34,"チーム")</f>
        <v>Gチーム</v>
      </c>
      <c r="C33" s="39"/>
      <c r="D33" s="39"/>
      <c r="E33" s="47"/>
      <c r="F33" s="48"/>
      <c r="G33" s="17"/>
      <c r="H33" s="29">
        <f>COUNTA(E33:F36)</f>
        <v>0</v>
      </c>
      <c r="K33" s="1">
        <v>25</v>
      </c>
      <c r="L33" s="1" t="s">
        <v>59</v>
      </c>
    </row>
    <row r="34" spans="1:12" ht="22" customHeight="1">
      <c r="A34" s="34" t="str">
        <f>VLOOKUP(A33,$K$9:$L$38,2,FALSE)</f>
        <v>G</v>
      </c>
      <c r="B34" s="43"/>
      <c r="C34" s="40"/>
      <c r="D34" s="40"/>
      <c r="E34" s="35"/>
      <c r="F34" s="36"/>
      <c r="G34" s="14"/>
      <c r="H34" s="29"/>
      <c r="K34" s="1">
        <v>26</v>
      </c>
      <c r="L34" s="1" t="s">
        <v>61</v>
      </c>
    </row>
    <row r="35" spans="1:12" ht="22" customHeight="1">
      <c r="B35" s="43"/>
      <c r="C35" s="40"/>
      <c r="D35" s="40"/>
      <c r="E35" s="35"/>
      <c r="F35" s="36"/>
      <c r="G35" s="18"/>
      <c r="H35" s="29"/>
    </row>
    <row r="36" spans="1:12" ht="22" customHeight="1" thickBot="1">
      <c r="B36" s="44"/>
      <c r="C36" s="41"/>
      <c r="D36" s="41"/>
      <c r="E36" s="45"/>
      <c r="F36" s="46"/>
      <c r="G36" s="19"/>
      <c r="H36" s="29"/>
    </row>
    <row r="37" spans="1:12" ht="22" customHeight="1">
      <c r="A37" s="33">
        <f>+A33+1</f>
        <v>8</v>
      </c>
      <c r="B37" s="42" t="str">
        <f>CONCATENATE(A38,"チーム")</f>
        <v>Hチーム</v>
      </c>
      <c r="C37" s="39"/>
      <c r="D37" s="39"/>
      <c r="E37" s="47"/>
      <c r="F37" s="48"/>
      <c r="G37" s="14"/>
      <c r="H37" s="29">
        <f>COUNTA(E37:F40)</f>
        <v>0</v>
      </c>
    </row>
    <row r="38" spans="1:12" ht="22" customHeight="1">
      <c r="A38" s="34" t="str">
        <f>VLOOKUP(A37,$K$9:$L$38,2,FALSE)</f>
        <v>H</v>
      </c>
      <c r="B38" s="43"/>
      <c r="C38" s="40"/>
      <c r="D38" s="40"/>
      <c r="E38" s="35"/>
      <c r="F38" s="36"/>
      <c r="G38" s="15"/>
      <c r="H38" s="29"/>
    </row>
    <row r="39" spans="1:12" ht="22" customHeight="1">
      <c r="B39" s="43"/>
      <c r="C39" s="40"/>
      <c r="D39" s="40"/>
      <c r="E39" s="35"/>
      <c r="F39" s="36"/>
      <c r="G39" s="16"/>
      <c r="H39" s="29"/>
    </row>
    <row r="40" spans="1:12" ht="22" customHeight="1" thickBot="1">
      <c r="B40" s="44"/>
      <c r="C40" s="41"/>
      <c r="D40" s="41"/>
      <c r="E40" s="45"/>
      <c r="F40" s="46"/>
      <c r="G40" s="16"/>
      <c r="H40" s="29"/>
    </row>
    <row r="41" spans="1:12" ht="22" customHeight="1">
      <c r="A41" s="33">
        <f>+A37+1</f>
        <v>9</v>
      </c>
      <c r="B41" s="42" t="str">
        <f>CONCATENATE(A42,"チーム")</f>
        <v>Iチーム</v>
      </c>
      <c r="C41" s="39"/>
      <c r="D41" s="39"/>
      <c r="E41" s="47"/>
      <c r="F41" s="48"/>
      <c r="G41" s="17"/>
      <c r="H41" s="29">
        <f>COUNTA(E41:F44)</f>
        <v>0</v>
      </c>
    </row>
    <row r="42" spans="1:12" ht="22" customHeight="1">
      <c r="A42" s="34" t="str">
        <f>VLOOKUP(A41,$K$9:$L$38,2,FALSE)</f>
        <v>I</v>
      </c>
      <c r="B42" s="43"/>
      <c r="C42" s="40"/>
      <c r="D42" s="40"/>
      <c r="E42" s="35"/>
      <c r="F42" s="36"/>
      <c r="G42" s="15"/>
      <c r="H42" s="29"/>
    </row>
    <row r="43" spans="1:12" ht="22" customHeight="1">
      <c r="B43" s="43"/>
      <c r="C43" s="40"/>
      <c r="D43" s="40"/>
      <c r="E43" s="35"/>
      <c r="F43" s="36"/>
      <c r="G43" s="16"/>
      <c r="H43" s="29"/>
    </row>
    <row r="44" spans="1:12" ht="22" customHeight="1" thickBot="1">
      <c r="B44" s="44"/>
      <c r="C44" s="41"/>
      <c r="D44" s="41"/>
      <c r="E44" s="45"/>
      <c r="F44" s="46"/>
      <c r="G44" s="19"/>
      <c r="H44" s="29"/>
    </row>
    <row r="45" spans="1:12" ht="22" customHeight="1">
      <c r="A45" s="33">
        <f>+A41+1</f>
        <v>10</v>
      </c>
      <c r="B45" s="42" t="str">
        <f>CONCATENATE(A46,"チーム")</f>
        <v>Jチーム</v>
      </c>
      <c r="C45" s="39"/>
      <c r="D45" s="39"/>
      <c r="E45" s="47"/>
      <c r="F45" s="48"/>
      <c r="G45" s="17"/>
      <c r="H45" s="29">
        <f>COUNTA(E45:F48)</f>
        <v>0</v>
      </c>
    </row>
    <row r="46" spans="1:12" ht="22" customHeight="1">
      <c r="A46" s="34" t="str">
        <f>VLOOKUP(A45,$K$9:$L$38,2,FALSE)</f>
        <v>J</v>
      </c>
      <c r="B46" s="43"/>
      <c r="C46" s="40"/>
      <c r="D46" s="40"/>
      <c r="E46" s="35"/>
      <c r="F46" s="49"/>
      <c r="G46" s="15"/>
      <c r="H46" s="29"/>
    </row>
    <row r="47" spans="1:12" ht="22" customHeight="1">
      <c r="B47" s="43"/>
      <c r="C47" s="40"/>
      <c r="D47" s="40"/>
      <c r="E47" s="35"/>
      <c r="F47" s="36"/>
      <c r="G47" s="16"/>
      <c r="H47" s="29"/>
    </row>
    <row r="48" spans="1:12" ht="22" customHeight="1" thickBot="1">
      <c r="B48" s="44"/>
      <c r="C48" s="41"/>
      <c r="D48" s="41"/>
      <c r="E48" s="45"/>
      <c r="F48" s="46"/>
      <c r="G48" s="19"/>
      <c r="H48" s="29"/>
    </row>
    <row r="49" spans="1:8" ht="22" customHeight="1">
      <c r="A49" s="33">
        <f>+A45+1</f>
        <v>11</v>
      </c>
      <c r="B49" s="42" t="str">
        <f>CONCATENATE(A50,"チーム")</f>
        <v>Kチーム</v>
      </c>
      <c r="C49" s="39"/>
      <c r="D49" s="39"/>
      <c r="E49" s="47"/>
      <c r="F49" s="48"/>
      <c r="G49" s="14"/>
      <c r="H49" s="29">
        <f>COUNTA(E49:F52)</f>
        <v>0</v>
      </c>
    </row>
    <row r="50" spans="1:8" ht="22" customHeight="1">
      <c r="A50" s="34" t="str">
        <f>VLOOKUP(A49,$K$9:$L$38,2,FALSE)</f>
        <v>K</v>
      </c>
      <c r="B50" s="43"/>
      <c r="C50" s="40"/>
      <c r="D50" s="40"/>
      <c r="E50" s="35"/>
      <c r="F50" s="36"/>
      <c r="G50" s="15"/>
      <c r="H50" s="29"/>
    </row>
    <row r="51" spans="1:8" ht="22" customHeight="1">
      <c r="B51" s="43"/>
      <c r="C51" s="40"/>
      <c r="D51" s="40"/>
      <c r="E51" s="35"/>
      <c r="F51" s="36"/>
      <c r="G51" s="16"/>
      <c r="H51" s="29"/>
    </row>
    <row r="52" spans="1:8" ht="22" customHeight="1" thickBot="1">
      <c r="B52" s="44"/>
      <c r="C52" s="41"/>
      <c r="D52" s="41"/>
      <c r="E52" s="45"/>
      <c r="F52" s="46"/>
      <c r="G52" s="16"/>
      <c r="H52" s="29"/>
    </row>
    <row r="53" spans="1:8" ht="22" customHeight="1">
      <c r="A53" s="33">
        <f>+A49+1</f>
        <v>12</v>
      </c>
      <c r="B53" s="42" t="str">
        <f>CONCATENATE(A54,"チーム")</f>
        <v>Lチーム</v>
      </c>
      <c r="C53" s="39"/>
      <c r="D53" s="39"/>
      <c r="E53" s="47"/>
      <c r="F53" s="48"/>
      <c r="G53" s="17"/>
      <c r="H53" s="29">
        <f>COUNTA(E53:F56)</f>
        <v>0</v>
      </c>
    </row>
    <row r="54" spans="1:8" ht="22" customHeight="1">
      <c r="A54" s="34" t="str">
        <f>VLOOKUP(A53,$K$9:$L$38,2,FALSE)</f>
        <v>L</v>
      </c>
      <c r="B54" s="43"/>
      <c r="C54" s="40"/>
      <c r="D54" s="40"/>
      <c r="E54" s="35"/>
      <c r="F54" s="36"/>
      <c r="G54" s="15"/>
      <c r="H54" s="29"/>
    </row>
    <row r="55" spans="1:8" ht="22" customHeight="1">
      <c r="B55" s="43"/>
      <c r="C55" s="40"/>
      <c r="D55" s="40"/>
      <c r="E55" s="35"/>
      <c r="F55" s="36"/>
      <c r="G55" s="16"/>
      <c r="H55" s="29"/>
    </row>
    <row r="56" spans="1:8" ht="22" customHeight="1" thickBot="1">
      <c r="B56" s="44"/>
      <c r="C56" s="41"/>
      <c r="D56" s="41"/>
      <c r="E56" s="45"/>
      <c r="F56" s="46"/>
      <c r="G56" s="19"/>
      <c r="H56" s="29"/>
    </row>
    <row r="57" spans="1:8" ht="22" customHeight="1">
      <c r="A57" s="33">
        <f>+A53+1</f>
        <v>13</v>
      </c>
      <c r="B57" s="42" t="str">
        <f>CONCATENATE(A58,"チーム")</f>
        <v>Mチーム</v>
      </c>
      <c r="C57" s="39"/>
      <c r="D57" s="39"/>
      <c r="E57" s="47"/>
      <c r="F57" s="48"/>
      <c r="G57" s="17"/>
      <c r="H57" s="29">
        <f>COUNTA(E57:F60)</f>
        <v>0</v>
      </c>
    </row>
    <row r="58" spans="1:8" ht="22" customHeight="1">
      <c r="A58" s="34" t="str">
        <f>VLOOKUP(A57,$K$9:$L$38,2,FALSE)</f>
        <v>M</v>
      </c>
      <c r="B58" s="43"/>
      <c r="C58" s="40"/>
      <c r="D58" s="40"/>
      <c r="E58" s="35"/>
      <c r="F58" s="49"/>
      <c r="G58" s="15"/>
      <c r="H58" s="29"/>
    </row>
    <row r="59" spans="1:8" ht="22" customHeight="1">
      <c r="B59" s="43"/>
      <c r="C59" s="40"/>
      <c r="D59" s="40"/>
      <c r="E59" s="35"/>
      <c r="F59" s="36"/>
      <c r="G59" s="16"/>
      <c r="H59" s="29"/>
    </row>
    <row r="60" spans="1:8" ht="22" customHeight="1" thickBot="1">
      <c r="B60" s="44"/>
      <c r="C60" s="41"/>
      <c r="D60" s="41"/>
      <c r="E60" s="45"/>
      <c r="F60" s="46"/>
      <c r="G60" s="19"/>
      <c r="H60" s="29"/>
    </row>
    <row r="61" spans="1:8" ht="22" customHeight="1">
      <c r="A61" s="33">
        <f>+A57+1</f>
        <v>14</v>
      </c>
      <c r="B61" s="42" t="str">
        <f>CONCATENATE(A62,"チーム")</f>
        <v>Nチーム</v>
      </c>
      <c r="C61" s="39"/>
      <c r="D61" s="39"/>
      <c r="E61" s="47"/>
      <c r="F61" s="48"/>
      <c r="G61" s="17"/>
      <c r="H61" s="29">
        <f>COUNTA(E61:F64)</f>
        <v>0</v>
      </c>
    </row>
    <row r="62" spans="1:8" ht="22" customHeight="1">
      <c r="A62" s="34" t="str">
        <f>VLOOKUP(A61,$K$9:$L$38,2,FALSE)</f>
        <v>N</v>
      </c>
      <c r="B62" s="43"/>
      <c r="C62" s="40"/>
      <c r="D62" s="40"/>
      <c r="E62" s="35"/>
      <c r="F62" s="36"/>
      <c r="G62" s="15"/>
      <c r="H62" s="29"/>
    </row>
    <row r="63" spans="1:8" ht="22" customHeight="1">
      <c r="B63" s="43"/>
      <c r="C63" s="40"/>
      <c r="D63" s="40"/>
      <c r="E63" s="35"/>
      <c r="F63" s="36"/>
      <c r="G63" s="16"/>
      <c r="H63" s="29"/>
    </row>
    <row r="64" spans="1:8" ht="22" customHeight="1" thickBot="1">
      <c r="B64" s="44"/>
      <c r="C64" s="41"/>
      <c r="D64" s="41"/>
      <c r="E64" s="45"/>
      <c r="F64" s="46"/>
      <c r="G64" s="19"/>
      <c r="H64" s="29"/>
    </row>
    <row r="65" spans="1:8" ht="22" customHeight="1">
      <c r="A65" s="33">
        <f>+A61+1</f>
        <v>15</v>
      </c>
      <c r="B65" s="42" t="str">
        <f>CONCATENATE(A66,"チーム")</f>
        <v>Oチーム</v>
      </c>
      <c r="C65" s="39"/>
      <c r="D65" s="39"/>
      <c r="E65" s="47"/>
      <c r="F65" s="48"/>
      <c r="G65" s="17"/>
      <c r="H65" s="29">
        <f>COUNTA(E65:F68)</f>
        <v>0</v>
      </c>
    </row>
    <row r="66" spans="1:8" ht="22" customHeight="1">
      <c r="A66" s="34" t="str">
        <f>VLOOKUP(A65,$K$9:$L$38,2,FALSE)</f>
        <v>O</v>
      </c>
      <c r="B66" s="43"/>
      <c r="C66" s="40"/>
      <c r="D66" s="40"/>
      <c r="E66" s="35"/>
      <c r="F66" s="49"/>
      <c r="G66" s="15"/>
      <c r="H66" s="29"/>
    </row>
    <row r="67" spans="1:8" ht="22" customHeight="1">
      <c r="B67" s="43"/>
      <c r="C67" s="40"/>
      <c r="D67" s="40"/>
      <c r="E67" s="35"/>
      <c r="F67" s="36"/>
      <c r="G67" s="16"/>
      <c r="H67" s="29"/>
    </row>
    <row r="68" spans="1:8" ht="22" customHeight="1" thickBot="1">
      <c r="B68" s="44"/>
      <c r="C68" s="41"/>
      <c r="D68" s="41"/>
      <c r="E68" s="45"/>
      <c r="F68" s="46"/>
      <c r="G68" s="19"/>
      <c r="H68" s="29"/>
    </row>
    <row r="69" spans="1:8" ht="22" customHeight="1">
      <c r="A69" s="33">
        <f>+A65+1</f>
        <v>16</v>
      </c>
      <c r="B69" s="42" t="str">
        <f>CONCATENATE(A70,"チーム")</f>
        <v>Pチーム</v>
      </c>
      <c r="C69" s="39"/>
      <c r="D69" s="39"/>
      <c r="E69" s="47"/>
      <c r="F69" s="48"/>
      <c r="G69" s="14"/>
      <c r="H69" s="29">
        <f>COUNTA(E69:F72)</f>
        <v>0</v>
      </c>
    </row>
    <row r="70" spans="1:8" ht="22" customHeight="1">
      <c r="A70" s="34" t="str">
        <f>VLOOKUP(A69,$K$9:$L$38,2,FALSE)</f>
        <v>P</v>
      </c>
      <c r="B70" s="43"/>
      <c r="C70" s="40"/>
      <c r="D70" s="40"/>
      <c r="E70" s="35"/>
      <c r="F70" s="36"/>
      <c r="G70" s="15"/>
      <c r="H70" s="29"/>
    </row>
    <row r="71" spans="1:8" ht="22" customHeight="1">
      <c r="B71" s="43"/>
      <c r="C71" s="40"/>
      <c r="D71" s="40"/>
      <c r="E71" s="35"/>
      <c r="F71" s="36"/>
      <c r="G71" s="16"/>
      <c r="H71" s="29"/>
    </row>
    <row r="72" spans="1:8" ht="22" customHeight="1" thickBot="1">
      <c r="B72" s="44"/>
      <c r="C72" s="41"/>
      <c r="D72" s="41"/>
      <c r="E72" s="45"/>
      <c r="F72" s="46"/>
      <c r="G72" s="16"/>
      <c r="H72" s="29"/>
    </row>
    <row r="73" spans="1:8" ht="22" customHeight="1">
      <c r="A73" s="33">
        <f>+A69+1</f>
        <v>17</v>
      </c>
      <c r="B73" s="42" t="str">
        <f>CONCATENATE(A74,"チーム")</f>
        <v>Qチーム</v>
      </c>
      <c r="C73" s="39"/>
      <c r="D73" s="39"/>
      <c r="E73" s="47"/>
      <c r="F73" s="48"/>
      <c r="G73" s="17"/>
      <c r="H73" s="29">
        <f>COUNTA(E73:F76)</f>
        <v>0</v>
      </c>
    </row>
    <row r="74" spans="1:8" ht="22" customHeight="1">
      <c r="A74" s="34" t="str">
        <f>VLOOKUP(A73,$K$9:$L$38,2,FALSE)</f>
        <v>Q</v>
      </c>
      <c r="B74" s="43"/>
      <c r="C74" s="40"/>
      <c r="D74" s="40"/>
      <c r="E74" s="35"/>
      <c r="F74" s="36"/>
      <c r="G74" s="15"/>
      <c r="H74" s="29"/>
    </row>
    <row r="75" spans="1:8" ht="22" customHeight="1">
      <c r="B75" s="43"/>
      <c r="C75" s="40"/>
      <c r="D75" s="40"/>
      <c r="E75" s="35"/>
      <c r="F75" s="36"/>
      <c r="G75" s="16"/>
      <c r="H75" s="29"/>
    </row>
    <row r="76" spans="1:8" ht="22" customHeight="1" thickBot="1">
      <c r="B76" s="44"/>
      <c r="C76" s="41"/>
      <c r="D76" s="41"/>
      <c r="E76" s="45"/>
      <c r="F76" s="46"/>
      <c r="G76" s="19"/>
      <c r="H76" s="29"/>
    </row>
    <row r="77" spans="1:8" ht="22" customHeight="1">
      <c r="A77" s="33">
        <f>+A73+1</f>
        <v>18</v>
      </c>
      <c r="B77" s="42" t="str">
        <f>CONCATENATE(A78,"チーム")</f>
        <v>Rチーム</v>
      </c>
      <c r="C77" s="39"/>
      <c r="D77" s="39"/>
      <c r="E77" s="47"/>
      <c r="F77" s="48"/>
      <c r="G77" s="17"/>
      <c r="H77" s="29">
        <f>COUNTA(E77:F80)</f>
        <v>0</v>
      </c>
    </row>
    <row r="78" spans="1:8" ht="22" customHeight="1">
      <c r="A78" s="34" t="str">
        <f>VLOOKUP(A77,$K$9:$L$38,2,FALSE)</f>
        <v>R</v>
      </c>
      <c r="B78" s="43"/>
      <c r="C78" s="40"/>
      <c r="D78" s="40"/>
      <c r="E78" s="35"/>
      <c r="F78" s="49"/>
      <c r="G78" s="15"/>
      <c r="H78" s="29"/>
    </row>
    <row r="79" spans="1:8" ht="22" customHeight="1">
      <c r="B79" s="43"/>
      <c r="C79" s="40"/>
      <c r="D79" s="40"/>
      <c r="E79" s="35"/>
      <c r="F79" s="36"/>
      <c r="G79" s="16"/>
      <c r="H79" s="29"/>
    </row>
    <row r="80" spans="1:8" ht="22" customHeight="1" thickBot="1">
      <c r="B80" s="44"/>
      <c r="C80" s="41"/>
      <c r="D80" s="41"/>
      <c r="E80" s="45"/>
      <c r="F80" s="46"/>
      <c r="G80" s="19"/>
      <c r="H80" s="29"/>
    </row>
    <row r="81" spans="1:11" ht="22" customHeight="1">
      <c r="A81" s="33">
        <f>+A77+1</f>
        <v>19</v>
      </c>
      <c r="B81" s="42" t="str">
        <f>CONCATENATE(A82,"チーム")</f>
        <v>Sチーム</v>
      </c>
      <c r="C81" s="39"/>
      <c r="D81" s="39"/>
      <c r="E81" s="47"/>
      <c r="F81" s="48"/>
      <c r="G81" s="17"/>
      <c r="H81" s="29">
        <f>COUNTA(E81:F84)</f>
        <v>0</v>
      </c>
      <c r="K81" s="1">
        <v>49</v>
      </c>
    </row>
    <row r="82" spans="1:11" ht="22" customHeight="1">
      <c r="A82" s="34" t="str">
        <f>VLOOKUP(A81,$K$9:$L$38,2,FALSE)</f>
        <v>S</v>
      </c>
      <c r="B82" s="43"/>
      <c r="C82" s="40"/>
      <c r="D82" s="40"/>
      <c r="E82" s="35"/>
      <c r="F82" s="49"/>
      <c r="G82" s="15"/>
      <c r="H82" s="29"/>
      <c r="K82" s="1">
        <v>50</v>
      </c>
    </row>
    <row r="83" spans="1:11" ht="22" customHeight="1">
      <c r="B83" s="43"/>
      <c r="C83" s="40"/>
      <c r="D83" s="40"/>
      <c r="E83" s="35"/>
      <c r="F83" s="36"/>
      <c r="G83" s="16"/>
      <c r="H83" s="29"/>
      <c r="K83" s="1">
        <v>51</v>
      </c>
    </row>
    <row r="84" spans="1:11" ht="22" customHeight="1" thickBot="1">
      <c r="B84" s="44"/>
      <c r="C84" s="41"/>
      <c r="D84" s="41"/>
      <c r="E84" s="45"/>
      <c r="F84" s="46"/>
      <c r="G84" s="19"/>
      <c r="H84" s="29"/>
      <c r="K84" s="1">
        <v>52</v>
      </c>
    </row>
    <row r="85" spans="1:11" ht="22" customHeight="1">
      <c r="A85" s="33">
        <f>+A81+1</f>
        <v>20</v>
      </c>
      <c r="B85" s="42" t="str">
        <f>CONCATENATE(A86,"チーム")</f>
        <v>Tチーム</v>
      </c>
      <c r="C85" s="39"/>
      <c r="D85" s="39"/>
      <c r="E85" s="47"/>
      <c r="F85" s="48"/>
      <c r="G85" s="17"/>
      <c r="H85" s="29">
        <f>COUNTA(E85:F88)</f>
        <v>0</v>
      </c>
    </row>
    <row r="86" spans="1:11" ht="22" customHeight="1">
      <c r="A86" s="34" t="str">
        <f>VLOOKUP(A85,$K$9:$L$38,2,FALSE)</f>
        <v>T</v>
      </c>
      <c r="B86" s="43"/>
      <c r="C86" s="40"/>
      <c r="D86" s="40"/>
      <c r="E86" s="35"/>
      <c r="F86" s="36"/>
      <c r="G86" s="15"/>
      <c r="H86" s="29"/>
    </row>
    <row r="87" spans="1:11" ht="22" customHeight="1">
      <c r="B87" s="43"/>
      <c r="C87" s="40"/>
      <c r="D87" s="40"/>
      <c r="E87" s="35"/>
      <c r="F87" s="36"/>
      <c r="G87" s="16"/>
      <c r="H87" s="29"/>
    </row>
    <row r="88" spans="1:11" ht="22" customHeight="1" thickBot="1">
      <c r="B88" s="44"/>
      <c r="C88" s="41"/>
      <c r="D88" s="41"/>
      <c r="E88" s="45"/>
      <c r="F88" s="46"/>
      <c r="G88" s="19"/>
      <c r="H88" s="29"/>
    </row>
    <row r="89" spans="1:11" ht="22" customHeight="1">
      <c r="A89" s="33">
        <f>+A85+1</f>
        <v>21</v>
      </c>
      <c r="B89" s="42" t="str">
        <f>CONCATENATE(A90,"チーム")</f>
        <v>Uチーム</v>
      </c>
      <c r="C89" s="39"/>
      <c r="D89" s="39"/>
      <c r="E89" s="47"/>
      <c r="F89" s="48"/>
      <c r="G89" s="17"/>
      <c r="H89" s="29">
        <f>COUNTA(E89:F92)</f>
        <v>0</v>
      </c>
    </row>
    <row r="90" spans="1:11" ht="22" customHeight="1">
      <c r="A90" s="34" t="str">
        <f>VLOOKUP(A89,$K$9:$L$38,2,FALSE)</f>
        <v>U</v>
      </c>
      <c r="B90" s="43"/>
      <c r="C90" s="40"/>
      <c r="D90" s="40"/>
      <c r="E90" s="35"/>
      <c r="F90" s="49"/>
      <c r="G90" s="15"/>
      <c r="H90" s="29"/>
    </row>
    <row r="91" spans="1:11" ht="22" customHeight="1">
      <c r="B91" s="43"/>
      <c r="C91" s="40"/>
      <c r="D91" s="40"/>
      <c r="E91" s="35"/>
      <c r="F91" s="36"/>
      <c r="G91" s="16"/>
      <c r="H91" s="29"/>
    </row>
    <row r="92" spans="1:11" ht="22" customHeight="1" thickBot="1">
      <c r="B92" s="44"/>
      <c r="C92" s="41"/>
      <c r="D92" s="41"/>
      <c r="E92" s="45"/>
      <c r="F92" s="46"/>
      <c r="G92" s="19"/>
      <c r="H92" s="29"/>
    </row>
    <row r="93" spans="1:11" ht="22" customHeight="1">
      <c r="A93" s="33">
        <f>+A89+1</f>
        <v>22</v>
      </c>
      <c r="B93" s="42" t="str">
        <f>CONCATENATE(A94,"チーム")</f>
        <v>Ｖチーム</v>
      </c>
      <c r="C93" s="39"/>
      <c r="D93" s="39"/>
      <c r="E93" s="47"/>
      <c r="F93" s="48"/>
      <c r="G93" s="14"/>
      <c r="H93" s="29">
        <f>COUNTA(E93:F96)</f>
        <v>0</v>
      </c>
    </row>
    <row r="94" spans="1:11" ht="22" customHeight="1">
      <c r="A94" s="34" t="str">
        <f>VLOOKUP(A93,$K$9:$L$38,2,FALSE)</f>
        <v>Ｖ</v>
      </c>
      <c r="B94" s="43"/>
      <c r="C94" s="40"/>
      <c r="D94" s="40"/>
      <c r="E94" s="35"/>
      <c r="F94" s="36"/>
      <c r="G94" s="15"/>
      <c r="H94" s="29"/>
    </row>
    <row r="95" spans="1:11" ht="22" customHeight="1">
      <c r="B95" s="43"/>
      <c r="C95" s="40"/>
      <c r="D95" s="40"/>
      <c r="E95" s="35"/>
      <c r="F95" s="36"/>
      <c r="G95" s="16"/>
      <c r="H95" s="29"/>
    </row>
    <row r="96" spans="1:11" ht="22" customHeight="1" thickBot="1">
      <c r="B96" s="44"/>
      <c r="C96" s="41"/>
      <c r="D96" s="41"/>
      <c r="E96" s="45"/>
      <c r="F96" s="46"/>
      <c r="G96" s="16"/>
      <c r="H96" s="29"/>
    </row>
    <row r="97" spans="1:8" ht="22" customHeight="1">
      <c r="A97" s="33">
        <f>+A93+1</f>
        <v>23</v>
      </c>
      <c r="B97" s="42" t="str">
        <f>CONCATENATE(A98,"チーム")</f>
        <v>Ｗチーム</v>
      </c>
      <c r="C97" s="39"/>
      <c r="D97" s="39"/>
      <c r="E97" s="47"/>
      <c r="F97" s="48"/>
      <c r="G97" s="17"/>
      <c r="H97" s="29">
        <f>COUNTA(E97:F100)</f>
        <v>0</v>
      </c>
    </row>
    <row r="98" spans="1:8" ht="22" customHeight="1">
      <c r="A98" s="34" t="str">
        <f>VLOOKUP(A97,$K$9:$L$38,2,FALSE)</f>
        <v>Ｗ</v>
      </c>
      <c r="B98" s="43"/>
      <c r="C98" s="40"/>
      <c r="D98" s="40"/>
      <c r="E98" s="35"/>
      <c r="F98" s="36"/>
      <c r="G98" s="15"/>
      <c r="H98" s="29"/>
    </row>
    <row r="99" spans="1:8" ht="22" customHeight="1">
      <c r="B99" s="43"/>
      <c r="C99" s="40"/>
      <c r="D99" s="40"/>
      <c r="E99" s="35"/>
      <c r="F99" s="36"/>
      <c r="G99" s="16"/>
      <c r="H99" s="29"/>
    </row>
    <row r="100" spans="1:8" ht="22" customHeight="1" thickBot="1">
      <c r="B100" s="44"/>
      <c r="C100" s="41"/>
      <c r="D100" s="41"/>
      <c r="E100" s="45"/>
      <c r="F100" s="46"/>
      <c r="G100" s="19"/>
      <c r="H100" s="29"/>
    </row>
    <row r="101" spans="1:8" ht="22" customHeight="1">
      <c r="A101" s="33">
        <f>+A97+1</f>
        <v>24</v>
      </c>
      <c r="B101" s="42" t="str">
        <f>CONCATENATE(A102,"チーム")</f>
        <v>Ｘチーム</v>
      </c>
      <c r="C101" s="39"/>
      <c r="D101" s="39"/>
      <c r="E101" s="47"/>
      <c r="F101" s="48"/>
      <c r="G101" s="17"/>
      <c r="H101" s="29">
        <f>COUNTA(E101:F104)</f>
        <v>0</v>
      </c>
    </row>
    <row r="102" spans="1:8" ht="22" customHeight="1">
      <c r="A102" s="34" t="str">
        <f>VLOOKUP(A101,$K$9:$L$38,2,FALSE)</f>
        <v>Ｘ</v>
      </c>
      <c r="B102" s="43"/>
      <c r="C102" s="40"/>
      <c r="D102" s="40"/>
      <c r="E102" s="35"/>
      <c r="F102" s="49"/>
      <c r="G102" s="15"/>
      <c r="H102" s="29"/>
    </row>
    <row r="103" spans="1:8" ht="22" customHeight="1">
      <c r="B103" s="43"/>
      <c r="C103" s="40"/>
      <c r="D103" s="40"/>
      <c r="E103" s="35"/>
      <c r="F103" s="36"/>
      <c r="G103" s="16"/>
      <c r="H103" s="29"/>
    </row>
    <row r="104" spans="1:8" ht="22" customHeight="1" thickBot="1">
      <c r="B104" s="44"/>
      <c r="C104" s="41"/>
      <c r="D104" s="41"/>
      <c r="E104" s="45"/>
      <c r="F104" s="46"/>
      <c r="G104" s="19"/>
      <c r="H104" s="29"/>
    </row>
    <row r="105" spans="1:8" ht="22" customHeight="1">
      <c r="A105" s="33">
        <f>+A101+1</f>
        <v>25</v>
      </c>
      <c r="B105" s="42" t="str">
        <f>CONCATENATE(A106,"チーム")</f>
        <v>Ｙチーム</v>
      </c>
      <c r="C105" s="39"/>
      <c r="D105" s="39"/>
      <c r="E105" s="47"/>
      <c r="F105" s="48"/>
      <c r="G105" s="14"/>
      <c r="H105" s="29">
        <f>COUNTA(E105:F108)</f>
        <v>0</v>
      </c>
    </row>
    <row r="106" spans="1:8" ht="22" customHeight="1">
      <c r="A106" s="34" t="str">
        <f>VLOOKUP(A105,$K$9:$L$38,2,FALSE)</f>
        <v>Ｙ</v>
      </c>
      <c r="B106" s="43"/>
      <c r="C106" s="40"/>
      <c r="D106" s="40"/>
      <c r="E106" s="35"/>
      <c r="F106" s="36"/>
      <c r="G106" s="15"/>
      <c r="H106" s="29"/>
    </row>
    <row r="107" spans="1:8" ht="22" customHeight="1">
      <c r="B107" s="43"/>
      <c r="C107" s="40"/>
      <c r="D107" s="40"/>
      <c r="E107" s="35"/>
      <c r="F107" s="36"/>
      <c r="G107" s="16"/>
      <c r="H107" s="29"/>
    </row>
    <row r="108" spans="1:8" ht="22" customHeight="1" thickBot="1">
      <c r="B108" s="44"/>
      <c r="C108" s="41"/>
      <c r="D108" s="41"/>
      <c r="E108" s="45"/>
      <c r="F108" s="46"/>
      <c r="G108" s="16"/>
      <c r="H108" s="29"/>
    </row>
    <row r="109" spans="1:8" ht="22" customHeight="1">
      <c r="A109" s="33">
        <f>+A105+1</f>
        <v>26</v>
      </c>
      <c r="B109" s="42" t="str">
        <f>CONCATENATE(A110,"チーム")</f>
        <v>Ｚチーム</v>
      </c>
      <c r="C109" s="39"/>
      <c r="D109" s="39"/>
      <c r="E109" s="47"/>
      <c r="F109" s="48"/>
      <c r="G109" s="17"/>
      <c r="H109" s="29">
        <f>COUNTA(E109:F112)</f>
        <v>0</v>
      </c>
    </row>
    <row r="110" spans="1:8" ht="22" customHeight="1">
      <c r="A110" s="34" t="str">
        <f>VLOOKUP(A109,$K$9:$L$38,2,FALSE)</f>
        <v>Ｚ</v>
      </c>
      <c r="B110" s="43"/>
      <c r="C110" s="40"/>
      <c r="D110" s="40"/>
      <c r="E110" s="35"/>
      <c r="F110" s="36"/>
      <c r="G110" s="15"/>
      <c r="H110" s="29"/>
    </row>
    <row r="111" spans="1:8" ht="22" customHeight="1">
      <c r="B111" s="43"/>
      <c r="C111" s="40"/>
      <c r="D111" s="40"/>
      <c r="E111" s="35"/>
      <c r="F111" s="36"/>
      <c r="G111" s="16"/>
      <c r="H111" s="29"/>
    </row>
    <row r="112" spans="1:8" ht="22" customHeight="1" thickBot="1">
      <c r="B112" s="44"/>
      <c r="C112" s="41"/>
      <c r="D112" s="41"/>
      <c r="E112" s="45"/>
      <c r="F112" s="46"/>
      <c r="G112" s="19"/>
      <c r="H112" s="29"/>
    </row>
  </sheetData>
  <mergeCells count="188">
    <mergeCell ref="B81:B84"/>
    <mergeCell ref="C81:C84"/>
    <mergeCell ref="D81:D84"/>
    <mergeCell ref="E81:F81"/>
    <mergeCell ref="E83:F83"/>
    <mergeCell ref="E84:F84"/>
    <mergeCell ref="B77:B80"/>
    <mergeCell ref="C77:C80"/>
    <mergeCell ref="D77:D80"/>
    <mergeCell ref="B69:B72"/>
    <mergeCell ref="C69:C72"/>
    <mergeCell ref="D69:D72"/>
    <mergeCell ref="E69:F69"/>
    <mergeCell ref="E70:F70"/>
    <mergeCell ref="E71:F71"/>
    <mergeCell ref="E72:F72"/>
    <mergeCell ref="E77:F77"/>
    <mergeCell ref="E78:F78"/>
    <mergeCell ref="B73:B76"/>
    <mergeCell ref="C73:C76"/>
    <mergeCell ref="D73:D76"/>
    <mergeCell ref="E73:F73"/>
    <mergeCell ref="E74:F74"/>
    <mergeCell ref="E75:F75"/>
    <mergeCell ref="B61:B64"/>
    <mergeCell ref="C61:C64"/>
    <mergeCell ref="D61:D64"/>
    <mergeCell ref="E61:F61"/>
    <mergeCell ref="E62:F62"/>
    <mergeCell ref="E63:F63"/>
    <mergeCell ref="E64:F64"/>
    <mergeCell ref="B65:B68"/>
    <mergeCell ref="C65:C68"/>
    <mergeCell ref="D65:D68"/>
    <mergeCell ref="E65:F65"/>
    <mergeCell ref="E66:F66"/>
    <mergeCell ref="E67:F67"/>
    <mergeCell ref="E68:F68"/>
    <mergeCell ref="B53:B56"/>
    <mergeCell ref="C53:C56"/>
    <mergeCell ref="D53:D56"/>
    <mergeCell ref="E53:F53"/>
    <mergeCell ref="E54:F54"/>
    <mergeCell ref="E55:F55"/>
    <mergeCell ref="E56:F56"/>
    <mergeCell ref="B57:B60"/>
    <mergeCell ref="C57:C60"/>
    <mergeCell ref="D57:D60"/>
    <mergeCell ref="E57:F57"/>
    <mergeCell ref="E58:F58"/>
    <mergeCell ref="E59:F59"/>
    <mergeCell ref="E60:F60"/>
    <mergeCell ref="B45:B48"/>
    <mergeCell ref="C45:C48"/>
    <mergeCell ref="D45:D48"/>
    <mergeCell ref="E45:F45"/>
    <mergeCell ref="E46:F46"/>
    <mergeCell ref="E47:F47"/>
    <mergeCell ref="E48:F48"/>
    <mergeCell ref="B49:B52"/>
    <mergeCell ref="C49:C52"/>
    <mergeCell ref="D49:D52"/>
    <mergeCell ref="E49:F49"/>
    <mergeCell ref="E50:F50"/>
    <mergeCell ref="E51:F51"/>
    <mergeCell ref="E52:F52"/>
    <mergeCell ref="B37:B40"/>
    <mergeCell ref="C37:C40"/>
    <mergeCell ref="D37:D40"/>
    <mergeCell ref="E37:F37"/>
    <mergeCell ref="E38:F38"/>
    <mergeCell ref="E39:F39"/>
    <mergeCell ref="E40:F40"/>
    <mergeCell ref="B41:B44"/>
    <mergeCell ref="C41:C44"/>
    <mergeCell ref="D41:D44"/>
    <mergeCell ref="E41:F41"/>
    <mergeCell ref="E42:F42"/>
    <mergeCell ref="E43:F43"/>
    <mergeCell ref="E44:F44"/>
    <mergeCell ref="B33:B36"/>
    <mergeCell ref="C33:C36"/>
    <mergeCell ref="D33:D36"/>
    <mergeCell ref="E33:F33"/>
    <mergeCell ref="E34:F34"/>
    <mergeCell ref="E35:F35"/>
    <mergeCell ref="E36:F36"/>
    <mergeCell ref="B29:B32"/>
    <mergeCell ref="C29:C32"/>
    <mergeCell ref="B93:B96"/>
    <mergeCell ref="C93:C96"/>
    <mergeCell ref="D93:D96"/>
    <mergeCell ref="E93:F93"/>
    <mergeCell ref="E94:F94"/>
    <mergeCell ref="E95:F95"/>
    <mergeCell ref="E96:F96"/>
    <mergeCell ref="E88:F88"/>
    <mergeCell ref="B89:B92"/>
    <mergeCell ref="C89:C92"/>
    <mergeCell ref="D89:D92"/>
    <mergeCell ref="E89:F89"/>
    <mergeCell ref="E90:F90"/>
    <mergeCell ref="E91:F91"/>
    <mergeCell ref="E92:F92"/>
    <mergeCell ref="B85:B88"/>
    <mergeCell ref="C85:C88"/>
    <mergeCell ref="D85:D88"/>
    <mergeCell ref="E85:F85"/>
    <mergeCell ref="E86:F86"/>
    <mergeCell ref="E87:F87"/>
    <mergeCell ref="B1:G1"/>
    <mergeCell ref="F2:G2"/>
    <mergeCell ref="E8:F8"/>
    <mergeCell ref="B2:C2"/>
    <mergeCell ref="E10:F10"/>
    <mergeCell ref="E11:F11"/>
    <mergeCell ref="C9:C12"/>
    <mergeCell ref="E9:F9"/>
    <mergeCell ref="B9:B12"/>
    <mergeCell ref="E12:F12"/>
    <mergeCell ref="B6:G6"/>
    <mergeCell ref="B101:B104"/>
    <mergeCell ref="C101:C104"/>
    <mergeCell ref="D101:D104"/>
    <mergeCell ref="E101:F101"/>
    <mergeCell ref="E102:F102"/>
    <mergeCell ref="E13:F13"/>
    <mergeCell ref="E14:F14"/>
    <mergeCell ref="E15:F15"/>
    <mergeCell ref="E20:F20"/>
    <mergeCell ref="B13:B16"/>
    <mergeCell ref="D13:D16"/>
    <mergeCell ref="C13:C16"/>
    <mergeCell ref="B17:B20"/>
    <mergeCell ref="E16:F16"/>
    <mergeCell ref="E17:F17"/>
    <mergeCell ref="E103:F103"/>
    <mergeCell ref="E104:F104"/>
    <mergeCell ref="B97:B100"/>
    <mergeCell ref="C97:C100"/>
    <mergeCell ref="D97:D100"/>
    <mergeCell ref="E97:F97"/>
    <mergeCell ref="E98:F98"/>
    <mergeCell ref="E99:F99"/>
    <mergeCell ref="E100:F100"/>
    <mergeCell ref="B109:B112"/>
    <mergeCell ref="C109:C112"/>
    <mergeCell ref="D109:D112"/>
    <mergeCell ref="E109:F109"/>
    <mergeCell ref="E110:F110"/>
    <mergeCell ref="B105:B108"/>
    <mergeCell ref="C105:C108"/>
    <mergeCell ref="D105:D108"/>
    <mergeCell ref="E105:F105"/>
    <mergeCell ref="E106:F106"/>
    <mergeCell ref="E107:F107"/>
    <mergeCell ref="E108:F108"/>
    <mergeCell ref="E111:F111"/>
    <mergeCell ref="E112:F112"/>
    <mergeCell ref="C21:C24"/>
    <mergeCell ref="C17:C20"/>
    <mergeCell ref="E27:F27"/>
    <mergeCell ref="E25:F25"/>
    <mergeCell ref="E19:F19"/>
    <mergeCell ref="E82:F82"/>
    <mergeCell ref="E21:F21"/>
    <mergeCell ref="E26:F26"/>
    <mergeCell ref="E24:F24"/>
    <mergeCell ref="D21:D24"/>
    <mergeCell ref="D29:D32"/>
    <mergeCell ref="E29:F29"/>
    <mergeCell ref="E30:F30"/>
    <mergeCell ref="E31:F31"/>
    <mergeCell ref="E32:F32"/>
    <mergeCell ref="E76:F76"/>
    <mergeCell ref="E79:F79"/>
    <mergeCell ref="E80:F80"/>
    <mergeCell ref="E18:F18"/>
    <mergeCell ref="B4:C4"/>
    <mergeCell ref="D9:D12"/>
    <mergeCell ref="B25:B28"/>
    <mergeCell ref="D25:D28"/>
    <mergeCell ref="E28:F28"/>
    <mergeCell ref="C25:C28"/>
    <mergeCell ref="D17:D20"/>
    <mergeCell ref="E22:F22"/>
    <mergeCell ref="E23:F23"/>
    <mergeCell ref="B21:B24"/>
  </mergeCells>
  <phoneticPr fontId="1"/>
  <dataValidations count="1">
    <dataValidation type="list" allowBlank="1" showInputMessage="1" showErrorMessage="1" sqref="C9:C112" xr:uid="{00000000-0002-0000-0000-000000000000}">
      <formula1>"シングル,ダブルス"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fitToHeight="4" orientation="portrait"/>
  <headerFooter alignWithMargins="0"/>
  <rowBreaks count="3" manualBreakCount="3">
    <brk id="36" min="1" max="6" man="1"/>
    <brk id="64" min="1" max="6" man="1"/>
    <brk id="9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F2" sqref="F2"/>
    </sheetView>
  </sheetViews>
  <sheetFormatPr baseColWidth="10" defaultRowHeight="14"/>
  <cols>
    <col min="1" max="1" width="4.1640625" customWidth="1"/>
    <col min="2" max="2" width="3.6640625" style="3" customWidth="1"/>
    <col min="3" max="3" width="15.33203125" style="3" customWidth="1"/>
    <col min="4" max="4" width="7.1640625" style="3" customWidth="1"/>
    <col min="5" max="5" width="15.33203125" style="3" customWidth="1"/>
    <col min="6" max="6" width="6.5" style="3" customWidth="1"/>
    <col min="7" max="7" width="8.83203125" customWidth="1"/>
    <col min="8" max="8" width="10.5" customWidth="1"/>
    <col min="9" max="9" width="13.6640625" customWidth="1"/>
    <col min="10" max="256" width="8.83203125" customWidth="1"/>
  </cols>
  <sheetData>
    <row r="1" spans="1:11" ht="32.25" customHeight="1">
      <c r="B1" s="4"/>
      <c r="C1" s="4" t="s">
        <v>2</v>
      </c>
      <c r="D1" s="4" t="s">
        <v>6</v>
      </c>
      <c r="E1" s="4" t="s">
        <v>3</v>
      </c>
      <c r="F1" s="4" t="s">
        <v>62</v>
      </c>
      <c r="H1" s="21" t="s">
        <v>9</v>
      </c>
      <c r="I1">
        <f>+入力シート!D2</f>
        <v>0</v>
      </c>
      <c r="J1" s="3" t="s">
        <v>10</v>
      </c>
      <c r="K1" s="22"/>
    </row>
    <row r="2" spans="1:11" ht="20" customHeight="1">
      <c r="A2">
        <v>1</v>
      </c>
      <c r="B2" s="4" t="s">
        <v>12</v>
      </c>
      <c r="C2" s="4">
        <f>+入力シート!$D$2</f>
        <v>0</v>
      </c>
      <c r="D2" s="4">
        <f ca="1">INDIRECT(I2)</f>
        <v>0</v>
      </c>
      <c r="E2" s="4">
        <f ca="1">INDIRECT(J2)</f>
        <v>0</v>
      </c>
      <c r="F2" s="4">
        <f ca="1">INDIRECT(K2)</f>
        <v>0</v>
      </c>
      <c r="H2">
        <v>9</v>
      </c>
      <c r="I2" t="str">
        <f>CONCATENATE($H$1,"Ｃ",H2)</f>
        <v>入力シート!Ｃ9</v>
      </c>
      <c r="J2" t="str">
        <f>CONCATENATE($H$1,"Ｄ",H2)</f>
        <v>入力シート!Ｄ9</v>
      </c>
      <c r="K2" t="str">
        <f>CONCATENATE($H$1,"Ｈ",H2)</f>
        <v>入力シート!Ｈ9</v>
      </c>
    </row>
    <row r="3" spans="1:11" ht="20" customHeight="1">
      <c r="A3">
        <v>2</v>
      </c>
      <c r="B3" s="4" t="s">
        <v>14</v>
      </c>
      <c r="C3" s="4">
        <f>+入力シート!$D$2</f>
        <v>0</v>
      </c>
      <c r="D3" s="4">
        <f t="shared" ref="D3:D27" ca="1" si="0">INDIRECT(I3)</f>
        <v>0</v>
      </c>
      <c r="E3" s="4">
        <f t="shared" ref="E3:E27" ca="1" si="1">INDIRECT(J3)</f>
        <v>0</v>
      </c>
      <c r="F3" s="4">
        <f t="shared" ref="F3:F27" ca="1" si="2">INDIRECT(K3)</f>
        <v>0</v>
      </c>
      <c r="H3">
        <f>+H2+4</f>
        <v>13</v>
      </c>
      <c r="I3" t="str">
        <f t="shared" ref="I3:I27" si="3">CONCATENATE($H$1,"Ｃ",H3)</f>
        <v>入力シート!Ｃ13</v>
      </c>
      <c r="J3" t="str">
        <f t="shared" ref="J3:J27" si="4">CONCATENATE($H$1,"Ｄ",H3)</f>
        <v>入力シート!Ｄ13</v>
      </c>
      <c r="K3" t="str">
        <f t="shared" ref="K3:K27" si="5">CONCATENATE($H$1,"Ｈ",H3)</f>
        <v>入力シート!Ｈ13</v>
      </c>
    </row>
    <row r="4" spans="1:11" ht="20" customHeight="1">
      <c r="A4">
        <v>3</v>
      </c>
      <c r="B4" s="4" t="s">
        <v>16</v>
      </c>
      <c r="C4" s="4">
        <f>+入力シート!$D$2</f>
        <v>0</v>
      </c>
      <c r="D4" s="4">
        <f t="shared" ca="1" si="0"/>
        <v>0</v>
      </c>
      <c r="E4" s="4">
        <f t="shared" ca="1" si="1"/>
        <v>0</v>
      </c>
      <c r="F4" s="4">
        <f t="shared" ca="1" si="2"/>
        <v>0</v>
      </c>
      <c r="H4">
        <f t="shared" ref="H4:H27" si="6">+H3+4</f>
        <v>17</v>
      </c>
      <c r="I4" t="str">
        <f t="shared" si="3"/>
        <v>入力シート!Ｃ17</v>
      </c>
      <c r="J4" t="str">
        <f t="shared" si="4"/>
        <v>入力シート!Ｄ17</v>
      </c>
      <c r="K4" t="str">
        <f t="shared" si="5"/>
        <v>入力シート!Ｈ17</v>
      </c>
    </row>
    <row r="5" spans="1:11" ht="20" customHeight="1">
      <c r="A5">
        <v>4</v>
      </c>
      <c r="B5" s="4" t="s">
        <v>18</v>
      </c>
      <c r="C5" s="4">
        <f>+入力シート!$D$2</f>
        <v>0</v>
      </c>
      <c r="D5" s="4">
        <f t="shared" ca="1" si="0"/>
        <v>0</v>
      </c>
      <c r="E5" s="4">
        <f t="shared" ca="1" si="1"/>
        <v>0</v>
      </c>
      <c r="F5" s="4">
        <f t="shared" ca="1" si="2"/>
        <v>0</v>
      </c>
      <c r="H5">
        <f t="shared" si="6"/>
        <v>21</v>
      </c>
      <c r="I5" t="str">
        <f t="shared" si="3"/>
        <v>入力シート!Ｃ21</v>
      </c>
      <c r="J5" t="str">
        <f t="shared" si="4"/>
        <v>入力シート!Ｄ21</v>
      </c>
      <c r="K5" t="str">
        <f t="shared" si="5"/>
        <v>入力シート!Ｈ21</v>
      </c>
    </row>
    <row r="6" spans="1:11" ht="20" customHeight="1">
      <c r="A6">
        <v>5</v>
      </c>
      <c r="B6" s="4" t="s">
        <v>20</v>
      </c>
      <c r="C6" s="4">
        <f>+入力シート!$D$2</f>
        <v>0</v>
      </c>
      <c r="D6" s="4">
        <f t="shared" ca="1" si="0"/>
        <v>0</v>
      </c>
      <c r="E6" s="4">
        <f t="shared" ca="1" si="1"/>
        <v>0</v>
      </c>
      <c r="F6" s="4">
        <f t="shared" ca="1" si="2"/>
        <v>0</v>
      </c>
      <c r="H6">
        <f t="shared" si="6"/>
        <v>25</v>
      </c>
      <c r="I6" t="str">
        <f t="shared" si="3"/>
        <v>入力シート!Ｃ25</v>
      </c>
      <c r="J6" t="str">
        <f t="shared" si="4"/>
        <v>入力シート!Ｄ25</v>
      </c>
      <c r="K6" t="str">
        <f t="shared" si="5"/>
        <v>入力シート!Ｈ25</v>
      </c>
    </row>
    <row r="7" spans="1:11" ht="20" customHeight="1">
      <c r="A7">
        <v>6</v>
      </c>
      <c r="B7" s="4" t="s">
        <v>22</v>
      </c>
      <c r="C7" s="4">
        <f>+入力シート!$D$2</f>
        <v>0</v>
      </c>
      <c r="D7" s="4">
        <f t="shared" ca="1" si="0"/>
        <v>0</v>
      </c>
      <c r="E7" s="4">
        <f t="shared" ca="1" si="1"/>
        <v>0</v>
      </c>
      <c r="F7" s="4">
        <f t="shared" ca="1" si="2"/>
        <v>0</v>
      </c>
      <c r="H7">
        <f t="shared" si="6"/>
        <v>29</v>
      </c>
      <c r="I7" t="str">
        <f t="shared" si="3"/>
        <v>入力シート!Ｃ29</v>
      </c>
      <c r="J7" t="str">
        <f t="shared" si="4"/>
        <v>入力シート!Ｄ29</v>
      </c>
      <c r="K7" t="str">
        <f t="shared" si="5"/>
        <v>入力シート!Ｈ29</v>
      </c>
    </row>
    <row r="8" spans="1:11" ht="20" customHeight="1">
      <c r="A8">
        <v>7</v>
      </c>
      <c r="B8" s="4" t="s">
        <v>24</v>
      </c>
      <c r="C8" s="4">
        <f>+入力シート!$D$2</f>
        <v>0</v>
      </c>
      <c r="D8" s="4">
        <f t="shared" ca="1" si="0"/>
        <v>0</v>
      </c>
      <c r="E8" s="4">
        <f t="shared" ca="1" si="1"/>
        <v>0</v>
      </c>
      <c r="F8" s="4">
        <f t="shared" ca="1" si="2"/>
        <v>0</v>
      </c>
      <c r="H8">
        <f t="shared" si="6"/>
        <v>33</v>
      </c>
      <c r="I8" t="str">
        <f t="shared" si="3"/>
        <v>入力シート!Ｃ33</v>
      </c>
      <c r="J8" t="str">
        <f t="shared" si="4"/>
        <v>入力シート!Ｄ33</v>
      </c>
      <c r="K8" t="str">
        <f t="shared" si="5"/>
        <v>入力シート!Ｈ33</v>
      </c>
    </row>
    <row r="9" spans="1:11" ht="20" customHeight="1">
      <c r="A9">
        <v>8</v>
      </c>
      <c r="B9" s="4" t="s">
        <v>26</v>
      </c>
      <c r="C9" s="4">
        <f>+入力シート!$D$2</f>
        <v>0</v>
      </c>
      <c r="D9" s="4">
        <f t="shared" ca="1" si="0"/>
        <v>0</v>
      </c>
      <c r="E9" s="4">
        <f t="shared" ca="1" si="1"/>
        <v>0</v>
      </c>
      <c r="F9" s="4">
        <f t="shared" ca="1" si="2"/>
        <v>0</v>
      </c>
      <c r="H9">
        <f t="shared" si="6"/>
        <v>37</v>
      </c>
      <c r="I9" t="str">
        <f t="shared" si="3"/>
        <v>入力シート!Ｃ37</v>
      </c>
      <c r="J9" t="str">
        <f t="shared" si="4"/>
        <v>入力シート!Ｄ37</v>
      </c>
      <c r="K9" t="str">
        <f t="shared" si="5"/>
        <v>入力シート!Ｈ37</v>
      </c>
    </row>
    <row r="10" spans="1:11" ht="20" customHeight="1">
      <c r="A10">
        <v>9</v>
      </c>
      <c r="B10" s="4" t="s">
        <v>28</v>
      </c>
      <c r="C10" s="4">
        <f>+入力シート!$D$2</f>
        <v>0</v>
      </c>
      <c r="D10" s="4">
        <f t="shared" ca="1" si="0"/>
        <v>0</v>
      </c>
      <c r="E10" s="4">
        <f t="shared" ca="1" si="1"/>
        <v>0</v>
      </c>
      <c r="F10" s="4">
        <f t="shared" ca="1" si="2"/>
        <v>0</v>
      </c>
      <c r="H10">
        <f t="shared" si="6"/>
        <v>41</v>
      </c>
      <c r="I10" t="str">
        <f t="shared" si="3"/>
        <v>入力シート!Ｃ41</v>
      </c>
      <c r="J10" t="str">
        <f t="shared" si="4"/>
        <v>入力シート!Ｄ41</v>
      </c>
      <c r="K10" t="str">
        <f t="shared" si="5"/>
        <v>入力シート!Ｈ41</v>
      </c>
    </row>
    <row r="11" spans="1:11" ht="20" customHeight="1">
      <c r="A11">
        <v>10</v>
      </c>
      <c r="B11" s="4" t="s">
        <v>29</v>
      </c>
      <c r="C11" s="4">
        <f>+入力シート!$D$2</f>
        <v>0</v>
      </c>
      <c r="D11" s="4">
        <f t="shared" ca="1" si="0"/>
        <v>0</v>
      </c>
      <c r="E11" s="4">
        <f t="shared" ca="1" si="1"/>
        <v>0</v>
      </c>
      <c r="F11" s="4">
        <f t="shared" ca="1" si="2"/>
        <v>0</v>
      </c>
      <c r="H11">
        <f t="shared" si="6"/>
        <v>45</v>
      </c>
      <c r="I11" t="str">
        <f t="shared" si="3"/>
        <v>入力シート!Ｃ45</v>
      </c>
      <c r="J11" t="str">
        <f t="shared" si="4"/>
        <v>入力シート!Ｄ45</v>
      </c>
      <c r="K11" t="str">
        <f t="shared" si="5"/>
        <v>入力シート!Ｈ45</v>
      </c>
    </row>
    <row r="12" spans="1:11" ht="20" customHeight="1">
      <c r="A12">
        <v>11</v>
      </c>
      <c r="B12" s="4" t="s">
        <v>31</v>
      </c>
      <c r="C12" s="4">
        <f>+入力シート!$D$2</f>
        <v>0</v>
      </c>
      <c r="D12" s="4">
        <f t="shared" ca="1" si="0"/>
        <v>0</v>
      </c>
      <c r="E12" s="4">
        <f t="shared" ca="1" si="1"/>
        <v>0</v>
      </c>
      <c r="F12" s="4">
        <f t="shared" ca="1" si="2"/>
        <v>0</v>
      </c>
      <c r="H12">
        <f t="shared" si="6"/>
        <v>49</v>
      </c>
      <c r="I12" t="str">
        <f t="shared" si="3"/>
        <v>入力シート!Ｃ49</v>
      </c>
      <c r="J12" t="str">
        <f t="shared" si="4"/>
        <v>入力シート!Ｄ49</v>
      </c>
      <c r="K12" t="str">
        <f t="shared" si="5"/>
        <v>入力シート!Ｈ49</v>
      </c>
    </row>
    <row r="13" spans="1:11" ht="20" customHeight="1">
      <c r="A13">
        <v>12</v>
      </c>
      <c r="B13" s="4" t="s">
        <v>33</v>
      </c>
      <c r="C13" s="4">
        <f>+入力シート!$D$2</f>
        <v>0</v>
      </c>
      <c r="D13" s="4">
        <f t="shared" ca="1" si="0"/>
        <v>0</v>
      </c>
      <c r="E13" s="4">
        <f t="shared" ca="1" si="1"/>
        <v>0</v>
      </c>
      <c r="F13" s="4">
        <f t="shared" ca="1" si="2"/>
        <v>0</v>
      </c>
      <c r="H13">
        <f t="shared" si="6"/>
        <v>53</v>
      </c>
      <c r="I13" t="str">
        <f t="shared" si="3"/>
        <v>入力シート!Ｃ53</v>
      </c>
      <c r="J13" t="str">
        <f t="shared" si="4"/>
        <v>入力シート!Ｄ53</v>
      </c>
      <c r="K13" t="str">
        <f t="shared" si="5"/>
        <v>入力シート!Ｈ53</v>
      </c>
    </row>
    <row r="14" spans="1:11" ht="20" customHeight="1">
      <c r="A14">
        <v>13</v>
      </c>
      <c r="B14" s="4" t="s">
        <v>35</v>
      </c>
      <c r="C14" s="4">
        <f>+入力シート!$D$2</f>
        <v>0</v>
      </c>
      <c r="D14" s="4">
        <f t="shared" ca="1" si="0"/>
        <v>0</v>
      </c>
      <c r="E14" s="4">
        <f t="shared" ca="1" si="1"/>
        <v>0</v>
      </c>
      <c r="F14" s="4">
        <f t="shared" ca="1" si="2"/>
        <v>0</v>
      </c>
      <c r="H14">
        <f t="shared" si="6"/>
        <v>57</v>
      </c>
      <c r="I14" t="str">
        <f t="shared" si="3"/>
        <v>入力シート!Ｃ57</v>
      </c>
      <c r="J14" t="str">
        <f t="shared" si="4"/>
        <v>入力シート!Ｄ57</v>
      </c>
      <c r="K14" t="str">
        <f t="shared" si="5"/>
        <v>入力シート!Ｈ57</v>
      </c>
    </row>
    <row r="15" spans="1:11" ht="20" customHeight="1">
      <c r="A15">
        <v>14</v>
      </c>
      <c r="B15" s="4" t="s">
        <v>37</v>
      </c>
      <c r="C15" s="4">
        <f>+入力シート!$D$2</f>
        <v>0</v>
      </c>
      <c r="D15" s="4">
        <f t="shared" ca="1" si="0"/>
        <v>0</v>
      </c>
      <c r="E15" s="4">
        <f t="shared" ca="1" si="1"/>
        <v>0</v>
      </c>
      <c r="F15" s="4">
        <f t="shared" ca="1" si="2"/>
        <v>0</v>
      </c>
      <c r="H15">
        <f t="shared" si="6"/>
        <v>61</v>
      </c>
      <c r="I15" t="str">
        <f t="shared" si="3"/>
        <v>入力シート!Ｃ61</v>
      </c>
      <c r="J15" t="str">
        <f t="shared" si="4"/>
        <v>入力シート!Ｄ61</v>
      </c>
      <c r="K15" t="str">
        <f t="shared" si="5"/>
        <v>入力シート!Ｈ61</v>
      </c>
    </row>
    <row r="16" spans="1:11" ht="20" customHeight="1">
      <c r="A16">
        <v>15</v>
      </c>
      <c r="B16" s="4" t="s">
        <v>39</v>
      </c>
      <c r="C16" s="4">
        <f>+入力シート!$D$2</f>
        <v>0</v>
      </c>
      <c r="D16" s="4">
        <f t="shared" ca="1" si="0"/>
        <v>0</v>
      </c>
      <c r="E16" s="4">
        <f t="shared" ca="1" si="1"/>
        <v>0</v>
      </c>
      <c r="F16" s="4">
        <f t="shared" ca="1" si="2"/>
        <v>0</v>
      </c>
      <c r="H16">
        <f t="shared" si="6"/>
        <v>65</v>
      </c>
      <c r="I16" t="str">
        <f t="shared" si="3"/>
        <v>入力シート!Ｃ65</v>
      </c>
      <c r="J16" t="str">
        <f t="shared" si="4"/>
        <v>入力シート!Ｄ65</v>
      </c>
      <c r="K16" t="str">
        <f t="shared" si="5"/>
        <v>入力シート!Ｈ65</v>
      </c>
    </row>
    <row r="17" spans="1:11" ht="20" customHeight="1">
      <c r="A17">
        <v>16</v>
      </c>
      <c r="B17" s="4" t="s">
        <v>40</v>
      </c>
      <c r="C17" s="4">
        <f>+入力シート!$D$2</f>
        <v>0</v>
      </c>
      <c r="D17" s="4">
        <f t="shared" ca="1" si="0"/>
        <v>0</v>
      </c>
      <c r="E17" s="4">
        <f t="shared" ca="1" si="1"/>
        <v>0</v>
      </c>
      <c r="F17" s="4">
        <f t="shared" ca="1" si="2"/>
        <v>0</v>
      </c>
      <c r="H17">
        <f t="shared" si="6"/>
        <v>69</v>
      </c>
      <c r="I17" t="str">
        <f t="shared" si="3"/>
        <v>入力シート!Ｃ69</v>
      </c>
      <c r="J17" t="str">
        <f t="shared" si="4"/>
        <v>入力シート!Ｄ69</v>
      </c>
      <c r="K17" t="str">
        <f t="shared" si="5"/>
        <v>入力シート!Ｈ69</v>
      </c>
    </row>
    <row r="18" spans="1:11" ht="20" customHeight="1">
      <c r="A18">
        <v>17</v>
      </c>
      <c r="B18" s="4" t="s">
        <v>42</v>
      </c>
      <c r="C18" s="4">
        <f>+入力シート!$D$2</f>
        <v>0</v>
      </c>
      <c r="D18" s="4">
        <f t="shared" ca="1" si="0"/>
        <v>0</v>
      </c>
      <c r="E18" s="4">
        <f t="shared" ca="1" si="1"/>
        <v>0</v>
      </c>
      <c r="F18" s="4">
        <f t="shared" ca="1" si="2"/>
        <v>0</v>
      </c>
      <c r="H18">
        <f t="shared" si="6"/>
        <v>73</v>
      </c>
      <c r="I18" t="str">
        <f t="shared" si="3"/>
        <v>入力シート!Ｃ73</v>
      </c>
      <c r="J18" t="str">
        <f t="shared" si="4"/>
        <v>入力シート!Ｄ73</v>
      </c>
      <c r="K18" t="str">
        <f t="shared" si="5"/>
        <v>入力シート!Ｈ73</v>
      </c>
    </row>
    <row r="19" spans="1:11" ht="20" customHeight="1">
      <c r="A19">
        <v>18</v>
      </c>
      <c r="B19" s="4" t="s">
        <v>44</v>
      </c>
      <c r="C19" s="4">
        <f>+入力シート!$D$2</f>
        <v>0</v>
      </c>
      <c r="D19" s="4">
        <f t="shared" ca="1" si="0"/>
        <v>0</v>
      </c>
      <c r="E19" s="4">
        <f t="shared" ca="1" si="1"/>
        <v>0</v>
      </c>
      <c r="F19" s="4">
        <f t="shared" ca="1" si="2"/>
        <v>0</v>
      </c>
      <c r="H19">
        <f t="shared" si="6"/>
        <v>77</v>
      </c>
      <c r="I19" t="str">
        <f t="shared" si="3"/>
        <v>入力シート!Ｃ77</v>
      </c>
      <c r="J19" t="str">
        <f t="shared" si="4"/>
        <v>入力シート!Ｄ77</v>
      </c>
      <c r="K19" t="str">
        <f t="shared" si="5"/>
        <v>入力シート!Ｈ77</v>
      </c>
    </row>
    <row r="20" spans="1:11" ht="20" customHeight="1">
      <c r="A20">
        <v>19</v>
      </c>
      <c r="B20" s="4" t="s">
        <v>46</v>
      </c>
      <c r="C20" s="4">
        <f>+入力シート!$D$2</f>
        <v>0</v>
      </c>
      <c r="D20" s="4">
        <f t="shared" ca="1" si="0"/>
        <v>0</v>
      </c>
      <c r="E20" s="4">
        <f t="shared" ca="1" si="1"/>
        <v>0</v>
      </c>
      <c r="F20" s="4">
        <f t="shared" ca="1" si="2"/>
        <v>0</v>
      </c>
      <c r="H20">
        <f t="shared" si="6"/>
        <v>81</v>
      </c>
      <c r="I20" t="str">
        <f t="shared" si="3"/>
        <v>入力シート!Ｃ81</v>
      </c>
      <c r="J20" t="str">
        <f t="shared" si="4"/>
        <v>入力シート!Ｄ81</v>
      </c>
      <c r="K20" t="str">
        <f t="shared" si="5"/>
        <v>入力シート!Ｈ81</v>
      </c>
    </row>
    <row r="21" spans="1:11" ht="20" customHeight="1">
      <c r="A21">
        <v>20</v>
      </c>
      <c r="B21" s="4" t="s">
        <v>48</v>
      </c>
      <c r="C21" s="4">
        <f>+入力シート!$D$2</f>
        <v>0</v>
      </c>
      <c r="D21" s="4">
        <f t="shared" ca="1" si="0"/>
        <v>0</v>
      </c>
      <c r="E21" s="4">
        <f t="shared" ca="1" si="1"/>
        <v>0</v>
      </c>
      <c r="F21" s="4">
        <f t="shared" ca="1" si="2"/>
        <v>0</v>
      </c>
      <c r="H21">
        <f t="shared" si="6"/>
        <v>85</v>
      </c>
      <c r="I21" t="str">
        <f t="shared" si="3"/>
        <v>入力シート!Ｃ85</v>
      </c>
      <c r="J21" t="str">
        <f t="shared" si="4"/>
        <v>入力シート!Ｄ85</v>
      </c>
      <c r="K21" t="str">
        <f t="shared" si="5"/>
        <v>入力シート!Ｈ85</v>
      </c>
    </row>
    <row r="22" spans="1:11" ht="20" customHeight="1">
      <c r="A22">
        <v>21</v>
      </c>
      <c r="B22" s="4" t="s">
        <v>50</v>
      </c>
      <c r="C22" s="4">
        <f>+入力シート!$D$2</f>
        <v>0</v>
      </c>
      <c r="D22" s="4">
        <f t="shared" ca="1" si="0"/>
        <v>0</v>
      </c>
      <c r="E22" s="4">
        <f t="shared" ca="1" si="1"/>
        <v>0</v>
      </c>
      <c r="F22" s="4">
        <f t="shared" ca="1" si="2"/>
        <v>0</v>
      </c>
      <c r="H22">
        <f t="shared" si="6"/>
        <v>89</v>
      </c>
      <c r="I22" t="str">
        <f t="shared" si="3"/>
        <v>入力シート!Ｃ89</v>
      </c>
      <c r="J22" t="str">
        <f t="shared" si="4"/>
        <v>入力シート!Ｄ89</v>
      </c>
      <c r="K22" t="str">
        <f t="shared" si="5"/>
        <v>入力シート!Ｈ89</v>
      </c>
    </row>
    <row r="23" spans="1:11" ht="20" customHeight="1">
      <c r="A23">
        <v>22</v>
      </c>
      <c r="B23" s="4" t="s">
        <v>52</v>
      </c>
      <c r="C23" s="4">
        <f>+入力シート!$D$2</f>
        <v>0</v>
      </c>
      <c r="D23" s="4">
        <f t="shared" ca="1" si="0"/>
        <v>0</v>
      </c>
      <c r="E23" s="4">
        <f t="shared" ca="1" si="1"/>
        <v>0</v>
      </c>
      <c r="F23" s="4">
        <f t="shared" ca="1" si="2"/>
        <v>0</v>
      </c>
      <c r="H23">
        <f t="shared" si="6"/>
        <v>93</v>
      </c>
      <c r="I23" t="str">
        <f t="shared" si="3"/>
        <v>入力シート!Ｃ93</v>
      </c>
      <c r="J23" t="str">
        <f t="shared" si="4"/>
        <v>入力シート!Ｄ93</v>
      </c>
      <c r="K23" t="str">
        <f t="shared" si="5"/>
        <v>入力シート!Ｈ93</v>
      </c>
    </row>
    <row r="24" spans="1:11" ht="20" customHeight="1">
      <c r="A24">
        <v>23</v>
      </c>
      <c r="B24" s="4" t="s">
        <v>54</v>
      </c>
      <c r="C24" s="4">
        <f>+入力シート!$D$2</f>
        <v>0</v>
      </c>
      <c r="D24" s="4">
        <f t="shared" ca="1" si="0"/>
        <v>0</v>
      </c>
      <c r="E24" s="4">
        <f t="shared" ca="1" si="1"/>
        <v>0</v>
      </c>
      <c r="F24" s="4">
        <f t="shared" ca="1" si="2"/>
        <v>0</v>
      </c>
      <c r="H24">
        <f t="shared" si="6"/>
        <v>97</v>
      </c>
      <c r="I24" t="str">
        <f t="shared" si="3"/>
        <v>入力シート!Ｃ97</v>
      </c>
      <c r="J24" t="str">
        <f t="shared" si="4"/>
        <v>入力シート!Ｄ97</v>
      </c>
      <c r="K24" t="str">
        <f t="shared" si="5"/>
        <v>入力シート!Ｈ97</v>
      </c>
    </row>
    <row r="25" spans="1:11" ht="20" customHeight="1">
      <c r="A25">
        <v>24</v>
      </c>
      <c r="B25" s="4" t="s">
        <v>56</v>
      </c>
      <c r="C25" s="4">
        <f>+入力シート!$D$2</f>
        <v>0</v>
      </c>
      <c r="D25" s="4">
        <f t="shared" ca="1" si="0"/>
        <v>0</v>
      </c>
      <c r="E25" s="4">
        <f t="shared" ca="1" si="1"/>
        <v>0</v>
      </c>
      <c r="F25" s="4">
        <f t="shared" ca="1" si="2"/>
        <v>0</v>
      </c>
      <c r="H25">
        <f t="shared" si="6"/>
        <v>101</v>
      </c>
      <c r="I25" t="str">
        <f t="shared" si="3"/>
        <v>入力シート!Ｃ101</v>
      </c>
      <c r="J25" t="str">
        <f t="shared" si="4"/>
        <v>入力シート!Ｄ101</v>
      </c>
      <c r="K25" t="str">
        <f t="shared" si="5"/>
        <v>入力シート!Ｈ101</v>
      </c>
    </row>
    <row r="26" spans="1:11" ht="20" customHeight="1">
      <c r="A26">
        <v>25</v>
      </c>
      <c r="B26" s="4" t="s">
        <v>58</v>
      </c>
      <c r="C26" s="4">
        <f>+入力シート!$D$2</f>
        <v>0</v>
      </c>
      <c r="D26" s="4">
        <f t="shared" ca="1" si="0"/>
        <v>0</v>
      </c>
      <c r="E26" s="4">
        <f t="shared" ca="1" si="1"/>
        <v>0</v>
      </c>
      <c r="F26" s="4">
        <f t="shared" ca="1" si="2"/>
        <v>0</v>
      </c>
      <c r="H26">
        <f t="shared" si="6"/>
        <v>105</v>
      </c>
      <c r="I26" t="str">
        <f t="shared" si="3"/>
        <v>入力シート!Ｃ105</v>
      </c>
      <c r="J26" t="str">
        <f t="shared" si="4"/>
        <v>入力シート!Ｄ105</v>
      </c>
      <c r="K26" t="str">
        <f t="shared" si="5"/>
        <v>入力シート!Ｈ105</v>
      </c>
    </row>
    <row r="27" spans="1:11" ht="20" customHeight="1">
      <c r="A27">
        <v>26</v>
      </c>
      <c r="B27" s="4" t="s">
        <v>60</v>
      </c>
      <c r="C27" s="4">
        <f>+入力シート!$D$2</f>
        <v>0</v>
      </c>
      <c r="D27" s="4">
        <f t="shared" ca="1" si="0"/>
        <v>0</v>
      </c>
      <c r="E27" s="4">
        <f t="shared" ca="1" si="1"/>
        <v>0</v>
      </c>
      <c r="F27" s="4">
        <f t="shared" ca="1" si="2"/>
        <v>0</v>
      </c>
      <c r="H27">
        <f t="shared" si="6"/>
        <v>109</v>
      </c>
      <c r="I27" t="str">
        <f t="shared" si="3"/>
        <v>入力シート!Ｃ109</v>
      </c>
      <c r="J27" t="str">
        <f t="shared" si="4"/>
        <v>入力シート!Ｄ109</v>
      </c>
      <c r="K27" t="str">
        <f t="shared" si="5"/>
        <v>入力シート!Ｈ109</v>
      </c>
    </row>
    <row r="28" spans="1:11" ht="20" customHeight="1"/>
  </sheetData>
  <phoneticPr fontId="1"/>
  <pageMargins left="0.75" right="0.75" top="1" bottom="1" header="0.51200000000000001" footer="0.5120000000000000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8" sqref="K18"/>
    </sheetView>
  </sheetViews>
  <sheetFormatPr baseColWidth="10" defaultRowHeight="14"/>
  <cols>
    <col min="1" max="256" width="8.83203125" customWidth="1"/>
  </cols>
  <sheetData/>
  <phoneticPr fontId="1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整理シート</vt:lpstr>
      <vt:lpstr>Sheet3</vt:lpstr>
      <vt:lpstr>入力シート!Print_Area</vt:lpstr>
      <vt:lpstr>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高取北中学校</dc:creator>
  <cp:lastModifiedBy>克也 猪狩</cp:lastModifiedBy>
  <cp:lastPrinted>2019-06-26T04:38:03Z</cp:lastPrinted>
  <dcterms:created xsi:type="dcterms:W3CDTF">2005-08-02T22:57:40Z</dcterms:created>
  <dcterms:modified xsi:type="dcterms:W3CDTF">2024-04-17T12:39:11Z</dcterms:modified>
</cp:coreProperties>
</file>